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T:\Desktop\1. okres 2021-2027\sprawozdanie z realizacji LSR\2025\"/>
    </mc:Choice>
  </mc:AlternateContent>
  <xr:revisionPtr revIDLastSave="0" documentId="13_ncr:1_{931DDACD-F17F-4F00-9DBF-052FE5FAD00C}" xr6:coauthVersionLast="47" xr6:coauthVersionMax="47" xr10:uidLastSave="{00000000-0000-0000-0000-000000000000}"/>
  <bookViews>
    <workbookView xWindow="-120" yWindow="-120" windowWidth="29040" windowHeight="15720" tabRatio="727" xr2:uid="{00000000-000D-0000-FFFF-FFFF00000000}"/>
  </bookViews>
  <sheets>
    <sheet name="Tabela 4.1" sheetId="15" r:id="rId1"/>
    <sheet name="Tabela 4.2" sheetId="6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2" i="15" l="1"/>
  <c r="E10" i="15"/>
  <c r="D7" i="6"/>
  <c r="D8" i="6"/>
  <c r="E22" i="15"/>
  <c r="E20" i="15"/>
  <c r="E19" i="15"/>
  <c r="E18" i="15"/>
  <c r="E16" i="15"/>
  <c r="E15" i="15"/>
  <c r="E14" i="15"/>
  <c r="D14" i="6" l="1"/>
  <c r="J14" i="6" s="1"/>
  <c r="D12" i="6"/>
  <c r="H12" i="6" s="1"/>
  <c r="D11" i="6"/>
  <c r="H11" i="6" s="1"/>
  <c r="D10" i="6"/>
  <c r="H10" i="6" s="1"/>
  <c r="D9" i="6"/>
  <c r="J9" i="6" s="1"/>
  <c r="J8" i="6"/>
  <c r="H7" i="6"/>
  <c r="G22" i="15"/>
  <c r="G20" i="15"/>
  <c r="G19" i="15"/>
  <c r="G18" i="15"/>
  <c r="G16" i="15"/>
  <c r="G15" i="15"/>
  <c r="G14" i="15"/>
  <c r="G12" i="15"/>
  <c r="G10" i="15"/>
  <c r="I22" i="15"/>
  <c r="I20" i="15"/>
  <c r="I19" i="15"/>
  <c r="I18" i="15"/>
  <c r="I16" i="15"/>
  <c r="I15" i="15"/>
  <c r="I10" i="15"/>
  <c r="I14" i="15"/>
  <c r="I12" i="15"/>
  <c r="H14" i="6" l="1"/>
  <c r="J12" i="6"/>
  <c r="J11" i="6"/>
  <c r="J10" i="6"/>
  <c r="H8" i="6"/>
  <c r="H9" i="6"/>
  <c r="J7" i="6"/>
</calcChain>
</file>

<file path=xl/sharedStrings.xml><?xml version="1.0" encoding="utf-8"?>
<sst xmlns="http://schemas.openxmlformats.org/spreadsheetml/2006/main" count="111" uniqueCount="64">
  <si>
    <t>EFRR</t>
  </si>
  <si>
    <t>EFS+</t>
  </si>
  <si>
    <t>Wnioski złożone w naborach - liczba</t>
  </si>
  <si>
    <t>Środki wypłacone beneficjentom  [PLN]</t>
  </si>
  <si>
    <t>Podpisane z beneficjentami umowy o dofinansowanie- liczba</t>
  </si>
  <si>
    <t>Razem</t>
  </si>
  <si>
    <t>x</t>
  </si>
  <si>
    <t>Zakres wsparcia</t>
  </si>
  <si>
    <t>Ogółem</t>
  </si>
  <si>
    <r>
      <rPr>
        <b/>
        <sz val="11"/>
        <color theme="1"/>
        <rFont val="Calibri"/>
        <family val="2"/>
        <charset val="238"/>
      </rPr>
      <t>Wdrażanie LSR</t>
    </r>
    <r>
      <rPr>
        <sz val="11"/>
        <color theme="1"/>
        <rFont val="Calibri"/>
        <family val="2"/>
        <charset val="238"/>
      </rPr>
      <t xml:space="preserve"> (art. 34 ust.1 lit. b rozporządzenia nr 2021/1060)</t>
    </r>
  </si>
  <si>
    <r>
      <rPr>
        <b/>
        <sz val="11"/>
        <color theme="1"/>
        <rFont val="Calibri"/>
        <family val="2"/>
        <charset val="238"/>
      </rPr>
      <t>Zarządzanie LSR</t>
    </r>
    <r>
      <rPr>
        <sz val="11"/>
        <color theme="1"/>
        <rFont val="Calibri"/>
        <family val="2"/>
        <charset val="238"/>
      </rPr>
      <t xml:space="preserve"> (art. 34 ust.1 lit. c rozporządzenia nr 2021/1060)</t>
    </r>
  </si>
  <si>
    <t>Razem LSR</t>
  </si>
  <si>
    <t>PS WPR</t>
  </si>
  <si>
    <t>Budżet LSR  [EUR]</t>
  </si>
  <si>
    <t>Budżet LSR  [PLN]</t>
  </si>
  <si>
    <t>Podpisane z beneficjentami umowy o dofinansowanie  [PLN]</t>
  </si>
  <si>
    <r>
      <t xml:space="preserve">PS WPR </t>
    </r>
    <r>
      <rPr>
        <sz val="9"/>
        <color theme="1"/>
        <rFont val="Calibri"/>
        <family val="2"/>
        <charset val="238"/>
      </rPr>
      <t>(</t>
    </r>
    <r>
      <rPr>
        <i/>
        <sz val="9"/>
        <color theme="1"/>
        <rFont val="Calibri"/>
        <family val="2"/>
        <charset val="238"/>
      </rPr>
      <t>wkład UE + środki krajowe</t>
    </r>
    <r>
      <rPr>
        <sz val="9"/>
        <color theme="1"/>
        <rFont val="Calibri"/>
        <family val="2"/>
        <charset val="238"/>
      </rPr>
      <t>)</t>
    </r>
  </si>
  <si>
    <r>
      <t xml:space="preserve">EFS+ </t>
    </r>
    <r>
      <rPr>
        <sz val="9"/>
        <color theme="1"/>
        <rFont val="Calibri"/>
        <family val="2"/>
        <charset val="238"/>
      </rPr>
      <t>(</t>
    </r>
    <r>
      <rPr>
        <i/>
        <sz val="9"/>
        <color theme="1"/>
        <rFont val="Calibri"/>
        <family val="2"/>
        <charset val="238"/>
      </rPr>
      <t>wkład UE</t>
    </r>
    <r>
      <rPr>
        <sz val="9"/>
        <color theme="1"/>
        <rFont val="Calibri"/>
        <family val="2"/>
        <charset val="238"/>
      </rPr>
      <t>)</t>
    </r>
  </si>
  <si>
    <r>
      <t xml:space="preserve">EFRR </t>
    </r>
    <r>
      <rPr>
        <sz val="9"/>
        <color theme="1"/>
        <rFont val="Calibri"/>
        <family val="2"/>
        <charset val="238"/>
      </rPr>
      <t>(</t>
    </r>
    <r>
      <rPr>
        <i/>
        <sz val="9"/>
        <color theme="1"/>
        <rFont val="Calibri"/>
        <family val="2"/>
        <charset val="238"/>
      </rPr>
      <t>wkład UE</t>
    </r>
    <r>
      <rPr>
        <sz val="9"/>
        <color theme="1"/>
        <rFont val="Calibri"/>
        <family val="2"/>
        <charset val="238"/>
      </rPr>
      <t>)</t>
    </r>
  </si>
  <si>
    <r>
      <rPr>
        <b/>
        <sz val="11"/>
        <color theme="1"/>
        <rFont val="Calibri"/>
        <family val="2"/>
        <charset val="238"/>
        <scheme val="minor"/>
      </rPr>
      <t>Budżet LSR</t>
    </r>
    <r>
      <rPr>
        <b/>
        <sz val="11"/>
        <color rgb="FFFF0000"/>
        <rFont val="Calibri"/>
        <family val="2"/>
        <charset val="238"/>
        <scheme val="minor"/>
      </rPr>
      <t xml:space="preserve"> </t>
    </r>
    <r>
      <rPr>
        <b/>
        <sz val="11"/>
        <color theme="1"/>
        <rFont val="Calibri"/>
        <family val="2"/>
        <charset val="238"/>
        <scheme val="minor"/>
      </rPr>
      <t>[PLN]</t>
    </r>
  </si>
  <si>
    <t>Podpisane z beneficjentami umowy o dofinansowanie [PLN]</t>
  </si>
  <si>
    <t>Środki wypłacone beneficjentom [PLN]</t>
  </si>
  <si>
    <t>Podpisane z beneficjentami umowy o dofinansowanie - % budżetu LSR</t>
  </si>
  <si>
    <t>Środki wypłacone beneficjentom - % budżetu  LSR</t>
  </si>
  <si>
    <t>Środki wypłacone beneficjentom  - % budżetu LSR</t>
  </si>
  <si>
    <t xml:space="preserve">     w tym operacje własne</t>
  </si>
  <si>
    <t xml:space="preserve">x </t>
  </si>
  <si>
    <t>Cel</t>
  </si>
  <si>
    <t>kurs EUR/PLN</t>
  </si>
  <si>
    <t>w. 5 = w. 1 + w. 3 + w. 4</t>
  </si>
  <si>
    <t>w. 9 = w. 6 + w. 7 + w. 8</t>
  </si>
  <si>
    <t>w. 13 = w. 10 + w. 11 + w. 12</t>
  </si>
  <si>
    <t>w. 10 = w. 1 + w. 6</t>
  </si>
  <si>
    <t>w. 11 = w. 3 + w. 7</t>
  </si>
  <si>
    <t>w. 12 = w. 4 + w. 8</t>
  </si>
  <si>
    <t>w. 13 = w. 5 + w. 9</t>
  </si>
  <si>
    <t>wiersz 2 - suma pomocy na operacje własne LGD nie może przekroczyć 20% środków komponentu Wdrażanie LSR w ramach PS WPR</t>
  </si>
  <si>
    <t>kol. 3, wiersze 1, 3-13  - należy podać planowaną wysokość środków przeznaczonych na wdrażanie i zarządzanie, wykazanych w Lokalnej Strategii Rozwoju</t>
  </si>
  <si>
    <t>kol. 4 - przeliczenia alokacji EUR/PLN należy dokonać, stosując kurs z przedostatniego dnia roboczego grudnia roku sprawozdawczego, publikowany przez Europejski Bank Centralny</t>
  </si>
  <si>
    <t>kol. 5 i 7 - należy wypełnić w oparciu o informacje zawarte w Centralnym Systemie Teleinformatycznym (wykorzystywanym na potrzeby wdrażania funduszy strukturalnych, w tym programów regionalnych) lub Centralnym Systemie Obsługi Beneficjentów (odnoszącym się do PS WPR) lub na podstawie danych pozyskanych z samorządu województwa</t>
  </si>
  <si>
    <t>kol. 6, w. 1, 3-13 - wyrażony w procentach udział wartości umów (kol. 5) w kwocie budżetu LSR (kol. 4) w danym wierszu</t>
  </si>
  <si>
    <t>kol. 6, w. 2 - wyrażony w procentach udział wartości umów (kol. 5, w. 2) w kwocie budżetu LSR przeznaczonego na wdrażanie (kol. 4, w. 1)</t>
  </si>
  <si>
    <t>kol 7 - w przypadku EFS+ i EFRR należy podać dane dotyczące wydatków kwalifikowalnych, wykazanych we wnioskach o płatność, zatwierdzonych do 31 grudnia roku sprawozdawczego</t>
  </si>
  <si>
    <t>kol. 8, w. 1, 3-13 - wyrażony w procentach udział wypłaconych środków (kol. 7) w kwocie budżetu LSR (kol. 4) w danym wierszu</t>
  </si>
  <si>
    <t>kol. 8, w. 2 - wyrażony w procentach udział wypłaconych środków (kol. 7, w. 2) w kwocie budżetu LSR przeznaczonego na wdrażanie (kol. 4, w. 1)</t>
  </si>
  <si>
    <t>kol. 1, 2 i 3 - należy wypełnić w oparciu o informacje zawarte w LSR</t>
  </si>
  <si>
    <t>kol. 5-7, 9 - należy wypełnić w oparciu o informacje zawarte w Centralnym Systemie Teleinformatycznym (wykorzystywanym na potrzeby wdrażania funduszy strukturalnych, w tym programów regionalnych) lub Centralnym Systemie Obsługi Beneficjentów (odnoszącym się do PS WPR) lub na podstawie danych pozyskanych z samorządu województwa</t>
  </si>
  <si>
    <t>kol. 5 - dotyczy naborów ogłoszonych (zakończonych i trwających na dzień 31 grudnia roku sprawozdawczego). Nie należy uwzględniać naborów anulowanych</t>
  </si>
  <si>
    <t>kol. 6 i 7 - z wyłączeniem umów rozwiązanych/anulowanych. Kwoty powinny uwzględniać zmiany wynikające z podpisanych aneksów</t>
  </si>
  <si>
    <t>kol. 9 - w przypadku EFS+ i EFRR należy podać dane dotyczące wydatków kwalifikowalnych, wykazanych we wnioskach o płatność, zatwierdzonych do 31 grudnia roku sprawozdawczego</t>
  </si>
  <si>
    <t>Lp.</t>
  </si>
  <si>
    <t>kol. 8 - wyrażony w procentach udział wartości umów (kol. 7) w kwocie budżetu LSR (kol. 4)</t>
  </si>
  <si>
    <t>kol. 10 - wyrażony w procentach udział wypłaconych środków (kol. 9) w kwocie budżetu LSR (kol. 4)</t>
  </si>
  <si>
    <t>Załącznik</t>
  </si>
  <si>
    <t>Program / Fundusz</t>
  </si>
  <si>
    <t>Część 4 Stan realizacji LSR</t>
  </si>
  <si>
    <t xml:space="preserve">Część 4 Stan realizacji LSR </t>
  </si>
  <si>
    <t xml:space="preserve">Tab. 4.1 Postęp finansowy w zakresie środków przeznaczonych na wdrażanie i zarządzanie LSR (narastająco, od początku wdrażania strategii do końca roku sprawozdawczego) </t>
  </si>
  <si>
    <t>Tab. 4.2 Nabory, wnioski, umowy, płatności według celów i funduszy, bez przedsięwzięć związanych z zarządzaniem LSR (narastająco, od początku wdrażania strategii do końca roku sprawozdawczego)</t>
  </si>
  <si>
    <t>Rozwój przedsiębiorczości oraz pozarolniczych funkcji gospodarstw rolnych</t>
  </si>
  <si>
    <t>Poprawa dostępu do małej infradturltury publicznej</t>
  </si>
  <si>
    <t>Wspieranie aktywnego włączenia społecznego - aktywizacj dzieci i młodzieży</t>
  </si>
  <si>
    <t>Wsperanie aktywnego włączenia społeczmego - aktywizacja seniorów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</si>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</sst>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b/>
      <sz val="11"/>
      <name val="Calibri"/>
      <family val="2"/>
      <charset val="238"/>
    </font>
    <font>
      <sz val="11"/>
      <color theme="1"/>
      <name val="Calibri"/>
      <family val="2"/>
      <charset val="238"/>
    </font>
    <font>
      <sz val="9"/>
      <color theme="1"/>
      <name val="Calibri"/>
      <family val="2"/>
      <charset val="238"/>
    </font>
    <font>
      <i/>
      <sz val="9"/>
      <color theme="1"/>
      <name val="Calibri"/>
      <family val="2"/>
      <charset val="238"/>
    </font>
    <font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0F5FA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9" fontId="11" fillId="0" borderId="0" applyFont="0" applyFill="0" applyBorder="0" applyAlignment="0" applyProtection="0"/>
  </cellStyleXfs>
  <cellXfs count="51">
    <xf numFmtId="0" fontId="0" fillId="0" borderId="0" xfId="0"/>
    <xf numFmtId="0" fontId="0" fillId="0" borderId="1" xfId="0" applyBorder="1"/>
    <xf numFmtId="0" fontId="1" fillId="0" borderId="0" xfId="0" applyFont="1"/>
    <xf numFmtId="0" fontId="0" fillId="0" borderId="1" xfId="0" applyBorder="1" applyAlignment="1">
      <alignment horizontal="right"/>
    </xf>
    <xf numFmtId="0" fontId="0" fillId="0" borderId="6" xfId="0" applyBorder="1"/>
    <xf numFmtId="0" fontId="8" fillId="0" borderId="1" xfId="0" applyFont="1" applyBorder="1" applyAlignment="1">
      <alignment horizontal="center" vertical="center" wrapText="1"/>
    </xf>
    <xf numFmtId="0" fontId="1" fillId="2" borderId="1" xfId="0" applyFont="1" applyFill="1" applyBorder="1"/>
    <xf numFmtId="0" fontId="0" fillId="2" borderId="1" xfId="0" applyFill="1" applyBorder="1" applyAlignment="1">
      <alignment horizontal="right"/>
    </xf>
    <xf numFmtId="0" fontId="8" fillId="0" borderId="1" xfId="0" applyFont="1" applyBorder="1" applyAlignment="1">
      <alignment vertical="center" wrapText="1"/>
    </xf>
    <xf numFmtId="0" fontId="8" fillId="2" borderId="1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3" fillId="0" borderId="0" xfId="0" applyFont="1" applyAlignment="1">
      <alignment horizontal="justify" vertical="center" wrapText="1"/>
    </xf>
    <xf numFmtId="0" fontId="2" fillId="0" borderId="0" xfId="0" applyFont="1" applyAlignment="1">
      <alignment wrapText="1"/>
    </xf>
    <xf numFmtId="0" fontId="6" fillId="0" borderId="3" xfId="0" applyFont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0" fontId="0" fillId="0" borderId="1" xfId="0" applyBorder="1" applyAlignment="1">
      <alignment horizontal="center"/>
    </xf>
    <xf numFmtId="0" fontId="2" fillId="0" borderId="0" xfId="0" applyFont="1" applyAlignment="1">
      <alignment horizontal="justify" vertical="center" wrapText="1"/>
    </xf>
    <xf numFmtId="0" fontId="6" fillId="0" borderId="1" xfId="0" applyFont="1" applyBorder="1" applyAlignment="1">
      <alignment vertical="center" wrapText="1"/>
    </xf>
    <xf numFmtId="0" fontId="0" fillId="0" borderId="4" xfId="0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8" fillId="3" borderId="2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/>
    </xf>
    <xf numFmtId="0" fontId="8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/>
    </xf>
    <xf numFmtId="10" fontId="8" fillId="0" borderId="1" xfId="1" applyNumberFormat="1" applyFont="1" applyBorder="1" applyAlignment="1">
      <alignment vertical="center" wrapText="1"/>
    </xf>
    <xf numFmtId="10" fontId="8" fillId="2" borderId="1" xfId="1" applyNumberFormat="1" applyFont="1" applyFill="1" applyBorder="1" applyAlignment="1">
      <alignment vertical="center" wrapText="1"/>
    </xf>
    <xf numFmtId="10" fontId="0" fillId="0" borderId="1" xfId="1" applyNumberFormat="1" applyFont="1" applyBorder="1" applyAlignment="1">
      <alignment horizontal="right"/>
    </xf>
    <xf numFmtId="10" fontId="0" fillId="2" borderId="1" xfId="1" applyNumberFormat="1" applyFont="1" applyFill="1" applyBorder="1" applyAlignment="1">
      <alignment horizontal="right"/>
    </xf>
    <xf numFmtId="0" fontId="1" fillId="0" borderId="1" xfId="0" applyFont="1" applyBorder="1" applyAlignment="1">
      <alignment wrapText="1"/>
    </xf>
    <xf numFmtId="4" fontId="0" fillId="0" borderId="1" xfId="0" applyNumberFormat="1" applyBorder="1" applyAlignment="1">
      <alignment horizontal="right"/>
    </xf>
    <xf numFmtId="4" fontId="0" fillId="2" borderId="1" xfId="0" applyNumberFormat="1" applyFill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164" fontId="0" fillId="2" borderId="1" xfId="0" applyNumberFormat="1" applyFill="1" applyBorder="1" applyAlignment="1">
      <alignment horizontal="right"/>
    </xf>
    <xf numFmtId="4" fontId="8" fillId="0" borderId="1" xfId="0" applyNumberFormat="1" applyFont="1" applyBorder="1" applyAlignment="1">
      <alignment vertical="center" wrapText="1"/>
    </xf>
    <xf numFmtId="164" fontId="8" fillId="0" borderId="1" xfId="0" applyNumberFormat="1" applyFont="1" applyBorder="1" applyAlignment="1">
      <alignment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164" fontId="8" fillId="2" borderId="1" xfId="0" applyNumberFormat="1" applyFont="1" applyFill="1" applyBorder="1" applyAlignment="1">
      <alignment vertical="center" wrapText="1"/>
    </xf>
    <xf numFmtId="4" fontId="8" fillId="2" borderId="1" xfId="0" applyNumberFormat="1" applyFont="1" applyFill="1" applyBorder="1" applyAlignment="1">
      <alignment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7" fillId="3" borderId="1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vertical="center" wrapText="1"/>
    </xf>
    <xf numFmtId="0" fontId="8" fillId="0" borderId="8" xfId="0" applyFont="1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6" fillId="2" borderId="5" xfId="0" applyFont="1" applyFill="1" applyBorder="1" applyAlignment="1">
      <alignment vertical="center" wrapText="1"/>
    </xf>
    <xf numFmtId="0" fontId="0" fillId="2" borderId="8" xfId="0" applyFill="1" applyBorder="1"/>
    <xf numFmtId="0" fontId="0" fillId="2" borderId="7" xfId="0" applyFill="1" applyBorder="1"/>
    <xf numFmtId="0" fontId="0" fillId="0" borderId="7" xfId="0" applyBorder="1" applyAlignment="1">
      <alignment vertical="center" wrapText="1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colors>
    <mruColors>
      <color rgb="FFF0F5FA"/>
      <color rgb="FFD0CE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4</xdr:col>
      <xdr:colOff>1134309</xdr:colOff>
      <xdr:row>3</xdr:row>
      <xdr:rowOff>181101</xdr:rowOff>
    </xdr:to>
    <xdr:pic>
      <xdr:nvPicPr>
        <xdr:cNvPr id="11" name="Obraz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90500"/>
          <a:ext cx="5973009" cy="9050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4.9989318521683403E-2"/>
  </sheetPr>
  <dimension ref="A1:N40"/>
  <sheetViews>
    <sheetView showGridLines="0" tabSelected="1" view="pageBreakPreview" zoomScaleNormal="100" zoomScaleSheetLayoutView="100" workbookViewId="0">
      <selection activeCell="H22" sqref="H22"/>
    </sheetView>
  </sheetViews>
  <sheetFormatPr defaultColWidth="9.28515625" defaultRowHeight="15" x14ac:dyDescent="0.25"/>
  <cols>
    <col min="1" max="1" width="4.5703125" customWidth="1"/>
    <col min="2" max="3" width="26.7109375" customWidth="1"/>
    <col min="4" max="4" width="14.42578125" customWidth="1"/>
    <col min="5" max="5" width="17.28515625" customWidth="1"/>
    <col min="6" max="6" width="17.7109375" customWidth="1"/>
    <col min="7" max="7" width="16.28515625" customWidth="1"/>
    <col min="8" max="9" width="16.7109375" customWidth="1"/>
    <col min="10" max="10" width="3.7109375" customWidth="1"/>
    <col min="11" max="11" width="12.7109375" customWidth="1"/>
  </cols>
  <sheetData>
    <row r="1" spans="1:12" x14ac:dyDescent="0.25">
      <c r="A1" t="s">
        <v>53</v>
      </c>
    </row>
    <row r="2" spans="1:12" ht="51.75" customHeight="1" x14ac:dyDescent="0.25"/>
    <row r="3" spans="1:12" ht="5.25" customHeight="1" x14ac:dyDescent="0.25"/>
    <row r="4" spans="1:12" ht="25.5" customHeight="1" x14ac:dyDescent="0.25">
      <c r="A4" s="2" t="s">
        <v>55</v>
      </c>
    </row>
    <row r="5" spans="1:12" x14ac:dyDescent="0.25">
      <c r="A5" s="2" t="s">
        <v>57</v>
      </c>
    </row>
    <row r="6" spans="1:12" x14ac:dyDescent="0.25">
      <c r="C6" s="4"/>
      <c r="D6" s="4"/>
      <c r="E6" s="4"/>
      <c r="F6" s="4"/>
      <c r="G6" s="4"/>
      <c r="H6" s="4"/>
      <c r="I6" s="4"/>
    </row>
    <row r="7" spans="1:12" ht="15" customHeight="1" x14ac:dyDescent="0.25">
      <c r="A7" s="40" t="s">
        <v>50</v>
      </c>
      <c r="B7" s="40" t="s">
        <v>7</v>
      </c>
      <c r="C7" s="40" t="s">
        <v>54</v>
      </c>
      <c r="D7" s="40" t="s">
        <v>13</v>
      </c>
      <c r="E7" s="43" t="s">
        <v>14</v>
      </c>
      <c r="F7" s="43" t="s">
        <v>15</v>
      </c>
      <c r="G7" s="43" t="s">
        <v>22</v>
      </c>
      <c r="H7" s="43" t="s">
        <v>3</v>
      </c>
      <c r="I7" s="43" t="s">
        <v>23</v>
      </c>
    </row>
    <row r="8" spans="1:12" ht="69.75" customHeight="1" x14ac:dyDescent="0.25">
      <c r="A8" s="41"/>
      <c r="B8" s="40"/>
      <c r="C8" s="40"/>
      <c r="D8" s="40"/>
      <c r="E8" s="43"/>
      <c r="F8" s="43"/>
      <c r="G8" s="43"/>
      <c r="H8" s="43"/>
      <c r="I8" s="43"/>
    </row>
    <row r="9" spans="1:12" x14ac:dyDescent="0.25">
      <c r="A9" s="19"/>
      <c r="B9" s="20">
        <v>1</v>
      </c>
      <c r="C9" s="21">
        <v>2</v>
      </c>
      <c r="D9" s="22">
        <v>3</v>
      </c>
      <c r="E9" s="21">
        <v>4</v>
      </c>
      <c r="F9" s="22">
        <v>5</v>
      </c>
      <c r="G9" s="21">
        <v>6</v>
      </c>
      <c r="H9" s="22">
        <v>7</v>
      </c>
      <c r="I9" s="21">
        <v>8</v>
      </c>
      <c r="K9" s="1" t="s">
        <v>28</v>
      </c>
      <c r="L9" s="1">
        <v>4.2263000000000002</v>
      </c>
    </row>
    <row r="10" spans="1:12" ht="27" x14ac:dyDescent="0.25">
      <c r="A10" s="18">
        <v>1</v>
      </c>
      <c r="B10" s="44" t="s">
        <v>9</v>
      </c>
      <c r="C10" s="8" t="s">
        <v>16</v>
      </c>
      <c r="D10" s="35">
        <v>1500000</v>
      </c>
      <c r="E10" s="36">
        <f>D$10*$L$9</f>
        <v>6339450</v>
      </c>
      <c r="F10" s="8">
        <v>0</v>
      </c>
      <c r="G10" s="26">
        <f>F$10/E$10</f>
        <v>0</v>
      </c>
      <c r="H10" s="8">
        <v>0</v>
      </c>
      <c r="I10" s="26">
        <f>H$10/E$10</f>
        <v>0</v>
      </c>
    </row>
    <row r="11" spans="1:12" x14ac:dyDescent="0.25">
      <c r="A11" s="15">
        <v>2</v>
      </c>
      <c r="B11" s="45"/>
      <c r="C11" s="8" t="s">
        <v>25</v>
      </c>
      <c r="D11" s="5" t="s">
        <v>6</v>
      </c>
      <c r="E11" s="37" t="s">
        <v>26</v>
      </c>
      <c r="F11" s="8"/>
      <c r="G11" s="26"/>
      <c r="H11" s="8"/>
      <c r="I11" s="26"/>
    </row>
    <row r="12" spans="1:12" x14ac:dyDescent="0.25">
      <c r="A12" s="15">
        <v>3</v>
      </c>
      <c r="B12" s="46"/>
      <c r="C12" s="8" t="s">
        <v>17</v>
      </c>
      <c r="D12" s="35">
        <v>1187454.1499999999</v>
      </c>
      <c r="E12" s="36">
        <f>D$12*$L$9</f>
        <v>5018537.4741449999</v>
      </c>
      <c r="F12" s="36">
        <v>2882479.68</v>
      </c>
      <c r="G12" s="26">
        <f>F$12/E$12</f>
        <v>0.57436647526301143</v>
      </c>
      <c r="H12" s="36">
        <v>1401769.84</v>
      </c>
      <c r="I12" s="26">
        <f>H$12/E$12</f>
        <v>0.27931839648937112</v>
      </c>
    </row>
    <row r="13" spans="1:12" x14ac:dyDescent="0.25">
      <c r="A13" s="15">
        <v>4</v>
      </c>
      <c r="B13" s="46"/>
      <c r="C13" s="8" t="s">
        <v>18</v>
      </c>
      <c r="D13" s="8" t="s">
        <v>63</v>
      </c>
      <c r="E13" s="36" t="s">
        <v>63</v>
      </c>
      <c r="F13" s="8" t="s">
        <v>63</v>
      </c>
      <c r="G13" s="26" t="s">
        <v>63</v>
      </c>
      <c r="H13" s="8" t="s">
        <v>63</v>
      </c>
      <c r="I13" s="26" t="s">
        <v>63</v>
      </c>
    </row>
    <row r="14" spans="1:12" x14ac:dyDescent="0.25">
      <c r="A14" s="15">
        <v>5</v>
      </c>
      <c r="B14" s="46"/>
      <c r="C14" s="13" t="s">
        <v>8</v>
      </c>
      <c r="D14" s="35">
        <v>2687454.15</v>
      </c>
      <c r="E14" s="36">
        <f>D$14*$L$9</f>
        <v>11357987.474145001</v>
      </c>
      <c r="F14" s="36">
        <v>2882479.68</v>
      </c>
      <c r="G14" s="26">
        <f>F$14/E$14</f>
        <v>0.25378436862706488</v>
      </c>
      <c r="H14" s="36">
        <v>1401769.84</v>
      </c>
      <c r="I14" s="26">
        <f>H$14/E$14</f>
        <v>0.1234170968396425</v>
      </c>
    </row>
    <row r="15" spans="1:12" ht="27" x14ac:dyDescent="0.25">
      <c r="A15" s="15">
        <v>6</v>
      </c>
      <c r="B15" s="44" t="s">
        <v>10</v>
      </c>
      <c r="C15" s="8" t="s">
        <v>16</v>
      </c>
      <c r="D15" s="35">
        <v>362500</v>
      </c>
      <c r="E15" s="36">
        <f>D$15*$L$9</f>
        <v>1532033.75</v>
      </c>
      <c r="F15" s="36">
        <v>1532033.75</v>
      </c>
      <c r="G15" s="26">
        <f>F$15/E$15</f>
        <v>1</v>
      </c>
      <c r="H15" s="36">
        <v>617750.74</v>
      </c>
      <c r="I15" s="26">
        <f>H$15/E$15</f>
        <v>0.40322267051884464</v>
      </c>
    </row>
    <row r="16" spans="1:12" x14ac:dyDescent="0.25">
      <c r="A16" s="15">
        <v>7</v>
      </c>
      <c r="B16" s="46"/>
      <c r="C16" s="8" t="s">
        <v>17</v>
      </c>
      <c r="D16" s="35">
        <v>83121.789999999994</v>
      </c>
      <c r="E16" s="36">
        <f>D$16*$L$9</f>
        <v>351297.62107699999</v>
      </c>
      <c r="F16" s="36">
        <v>201773.57</v>
      </c>
      <c r="G16" s="26">
        <f>F$16/E$16</f>
        <v>0.57436645708390321</v>
      </c>
      <c r="H16" s="36">
        <v>98123.88</v>
      </c>
      <c r="I16" s="26">
        <f>H$16/E$16</f>
        <v>0.27931837311956204</v>
      </c>
    </row>
    <row r="17" spans="1:14" x14ac:dyDescent="0.25">
      <c r="A17" s="15">
        <v>8</v>
      </c>
      <c r="B17" s="46"/>
      <c r="C17" s="8" t="s">
        <v>18</v>
      </c>
      <c r="D17" s="8" t="s">
        <v>63</v>
      </c>
      <c r="E17" s="36" t="s">
        <v>63</v>
      </c>
      <c r="F17" s="8" t="s">
        <v>63</v>
      </c>
      <c r="G17" s="26" t="s">
        <v>63</v>
      </c>
      <c r="H17" s="8" t="s">
        <v>63</v>
      </c>
      <c r="I17" s="26" t="s">
        <v>63</v>
      </c>
    </row>
    <row r="18" spans="1:14" x14ac:dyDescent="0.25">
      <c r="A18" s="15">
        <v>9</v>
      </c>
      <c r="B18" s="50"/>
      <c r="C18" s="17" t="s">
        <v>8</v>
      </c>
      <c r="D18" s="35">
        <v>445621.79</v>
      </c>
      <c r="E18" s="36">
        <f>D$18*$L$9</f>
        <v>1883331.3710769999</v>
      </c>
      <c r="F18" s="36">
        <v>1733807.32</v>
      </c>
      <c r="G18" s="26">
        <f>F$18/E$18</f>
        <v>0.92060661582274117</v>
      </c>
      <c r="H18" s="36">
        <v>715874.62</v>
      </c>
      <c r="I18" s="26">
        <f>H$18/E$18</f>
        <v>0.3801108137388593</v>
      </c>
    </row>
    <row r="19" spans="1:14" ht="27" x14ac:dyDescent="0.25">
      <c r="A19" s="15">
        <v>10</v>
      </c>
      <c r="B19" s="47" t="s">
        <v>5</v>
      </c>
      <c r="C19" s="9" t="s">
        <v>16</v>
      </c>
      <c r="D19" s="39">
        <v>1862500</v>
      </c>
      <c r="E19" s="38">
        <f>D$19*$L$9</f>
        <v>7871483.75</v>
      </c>
      <c r="F19" s="38">
        <v>1532033.75</v>
      </c>
      <c r="G19" s="27">
        <f>F$19/E$19</f>
        <v>0.19463087248322147</v>
      </c>
      <c r="H19" s="38">
        <v>617750.74</v>
      </c>
      <c r="I19" s="27">
        <f>H$19/E$19</f>
        <v>7.8479580168097279E-2</v>
      </c>
    </row>
    <row r="20" spans="1:14" x14ac:dyDescent="0.25">
      <c r="A20" s="15">
        <v>11</v>
      </c>
      <c r="B20" s="48"/>
      <c r="C20" s="9" t="s">
        <v>17</v>
      </c>
      <c r="D20" s="39">
        <v>1270575.94</v>
      </c>
      <c r="E20" s="38">
        <f>D$20*$L$9</f>
        <v>5369835.095222</v>
      </c>
      <c r="F20" s="38">
        <v>3084253.25</v>
      </c>
      <c r="G20" s="27">
        <f>F$20/E$20</f>
        <v>0.57436647407372399</v>
      </c>
      <c r="H20" s="38">
        <v>1499893.72</v>
      </c>
      <c r="I20" s="27">
        <f>H$20/E$20</f>
        <v>0.27931839496050509</v>
      </c>
    </row>
    <row r="21" spans="1:14" x14ac:dyDescent="0.25">
      <c r="A21" s="15">
        <v>12</v>
      </c>
      <c r="B21" s="48"/>
      <c r="C21" s="9" t="s">
        <v>18</v>
      </c>
      <c r="D21" s="9" t="s">
        <v>63</v>
      </c>
      <c r="E21" s="38" t="s">
        <v>63</v>
      </c>
      <c r="F21" s="9" t="s">
        <v>63</v>
      </c>
      <c r="G21" s="27" t="s">
        <v>63</v>
      </c>
      <c r="H21" s="9" t="s">
        <v>63</v>
      </c>
      <c r="I21" s="27" t="s">
        <v>63</v>
      </c>
    </row>
    <row r="22" spans="1:14" x14ac:dyDescent="0.25">
      <c r="A22" s="15">
        <v>13</v>
      </c>
      <c r="B22" s="49"/>
      <c r="C22" s="14" t="s">
        <v>8</v>
      </c>
      <c r="D22" s="39">
        <v>3133075.94</v>
      </c>
      <c r="E22" s="38">
        <f>D$22*$L$9</f>
        <v>13241318.845222</v>
      </c>
      <c r="F22" s="38">
        <v>4616287</v>
      </c>
      <c r="G22" s="27">
        <f>F$22/E$22</f>
        <v>0.34862743310993843</v>
      </c>
      <c r="H22" s="38">
        <v>2117644.46</v>
      </c>
      <c r="I22" s="27">
        <f>H$22/E$22</f>
        <v>0.1599270046098264</v>
      </c>
    </row>
    <row r="24" spans="1:14" x14ac:dyDescent="0.25">
      <c r="A24" t="s">
        <v>36</v>
      </c>
    </row>
    <row r="25" spans="1:14" x14ac:dyDescent="0.25">
      <c r="A25" t="s">
        <v>37</v>
      </c>
      <c r="C25" s="16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</row>
    <row r="26" spans="1:14" x14ac:dyDescent="0.25">
      <c r="A26" t="s">
        <v>38</v>
      </c>
    </row>
    <row r="27" spans="1:14" ht="27.6" customHeight="1" x14ac:dyDescent="0.25">
      <c r="A27" s="42" t="s">
        <v>39</v>
      </c>
      <c r="B27" s="42"/>
      <c r="C27" s="42"/>
      <c r="D27" s="42"/>
      <c r="E27" s="42"/>
      <c r="F27" s="42"/>
      <c r="G27" s="42"/>
      <c r="H27" s="42"/>
      <c r="I27" s="42"/>
      <c r="J27" s="10"/>
      <c r="K27" s="10"/>
      <c r="L27" s="10"/>
      <c r="M27" s="10"/>
      <c r="N27" s="10"/>
    </row>
    <row r="28" spans="1:14" x14ac:dyDescent="0.25">
      <c r="A28" t="s">
        <v>40</v>
      </c>
    </row>
    <row r="29" spans="1:14" x14ac:dyDescent="0.25">
      <c r="A29" t="s">
        <v>41</v>
      </c>
    </row>
    <row r="30" spans="1:14" x14ac:dyDescent="0.25">
      <c r="A30" t="s">
        <v>42</v>
      </c>
    </row>
    <row r="31" spans="1:14" x14ac:dyDescent="0.25">
      <c r="A31" t="s">
        <v>43</v>
      </c>
    </row>
    <row r="32" spans="1:14" x14ac:dyDescent="0.25">
      <c r="A32" t="s">
        <v>44</v>
      </c>
    </row>
    <row r="33" spans="1:1" ht="15.75" customHeight="1" x14ac:dyDescent="0.25"/>
    <row r="34" spans="1:1" x14ac:dyDescent="0.25">
      <c r="A34" t="s">
        <v>29</v>
      </c>
    </row>
    <row r="35" spans="1:1" x14ac:dyDescent="0.25">
      <c r="A35" t="s">
        <v>30</v>
      </c>
    </row>
    <row r="36" spans="1:1" x14ac:dyDescent="0.25">
      <c r="A36" t="s">
        <v>32</v>
      </c>
    </row>
    <row r="37" spans="1:1" x14ac:dyDescent="0.25">
      <c r="A37" t="s">
        <v>33</v>
      </c>
    </row>
    <row r="38" spans="1:1" x14ac:dyDescent="0.25">
      <c r="A38" t="s">
        <v>34</v>
      </c>
    </row>
    <row r="39" spans="1:1" x14ac:dyDescent="0.25">
      <c r="A39" t="s">
        <v>35</v>
      </c>
    </row>
    <row r="40" spans="1:1" x14ac:dyDescent="0.25">
      <c r="A40" t="s">
        <v>31</v>
      </c>
    </row>
  </sheetData>
  <mergeCells count="13">
    <mergeCell ref="A7:A8"/>
    <mergeCell ref="A27:I27"/>
    <mergeCell ref="B7:B8"/>
    <mergeCell ref="C7:C8"/>
    <mergeCell ref="D7:D8"/>
    <mergeCell ref="E7:E8"/>
    <mergeCell ref="H7:H8"/>
    <mergeCell ref="I7:I8"/>
    <mergeCell ref="B10:B14"/>
    <mergeCell ref="B19:B22"/>
    <mergeCell ref="B15:B18"/>
    <mergeCell ref="F7:F8"/>
    <mergeCell ref="G7:G8"/>
  </mergeCells>
  <phoneticPr fontId="5" type="noConversion"/>
  <pageMargins left="0.7" right="0.7" top="0.75" bottom="0.75" header="0.3" footer="0.3"/>
  <pageSetup paperSize="9" scale="67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 tint="-4.9989318521683403E-2"/>
    <pageSetUpPr fitToPage="1"/>
  </sheetPr>
  <dimension ref="A1:M23"/>
  <sheetViews>
    <sheetView showGridLines="0" zoomScaleNormal="100" workbookViewId="0">
      <selection activeCell="I12" sqref="I12"/>
    </sheetView>
  </sheetViews>
  <sheetFormatPr defaultColWidth="9.28515625" defaultRowHeight="15" x14ac:dyDescent="0.25"/>
  <cols>
    <col min="1" max="1" width="27.140625" customWidth="1"/>
    <col min="2" max="2" width="16.7109375" customWidth="1"/>
    <col min="3" max="3" width="18.7109375" customWidth="1"/>
    <col min="4" max="4" width="20.5703125" customWidth="1"/>
    <col min="5" max="5" width="16.7109375" customWidth="1"/>
    <col min="6" max="7" width="21.28515625" customWidth="1"/>
    <col min="8" max="8" width="17.28515625" customWidth="1"/>
    <col min="9" max="9" width="17" customWidth="1"/>
    <col min="10" max="10" width="16.5703125" customWidth="1"/>
    <col min="11" max="11" width="3.7109375" customWidth="1"/>
    <col min="12" max="12" width="12.7109375" customWidth="1"/>
    <col min="13" max="13" width="10" customWidth="1"/>
  </cols>
  <sheetData>
    <row r="1" spans="1:13" x14ac:dyDescent="0.25">
      <c r="A1" t="s">
        <v>53</v>
      </c>
    </row>
    <row r="2" spans="1:13" x14ac:dyDescent="0.25">
      <c r="A2" s="2" t="s">
        <v>56</v>
      </c>
    </row>
    <row r="3" spans="1:13" x14ac:dyDescent="0.25">
      <c r="A3" s="2" t="s">
        <v>58</v>
      </c>
    </row>
    <row r="4" spans="1:13" x14ac:dyDescent="0.25">
      <c r="A4" s="2"/>
    </row>
    <row r="5" spans="1:13" ht="78" customHeight="1" x14ac:dyDescent="0.25">
      <c r="A5" s="23" t="s">
        <v>27</v>
      </c>
      <c r="B5" s="23" t="s">
        <v>54</v>
      </c>
      <c r="C5" s="23" t="s">
        <v>13</v>
      </c>
      <c r="D5" s="24" t="s">
        <v>19</v>
      </c>
      <c r="E5" s="23" t="s">
        <v>2</v>
      </c>
      <c r="F5" s="23" t="s">
        <v>4</v>
      </c>
      <c r="G5" s="23" t="s">
        <v>20</v>
      </c>
      <c r="H5" s="23" t="s">
        <v>22</v>
      </c>
      <c r="I5" s="23" t="s">
        <v>21</v>
      </c>
      <c r="J5" s="23" t="s">
        <v>24</v>
      </c>
    </row>
    <row r="6" spans="1:13" x14ac:dyDescent="0.25">
      <c r="A6" s="25">
        <v>1</v>
      </c>
      <c r="B6" s="25">
        <v>2</v>
      </c>
      <c r="C6" s="25">
        <v>3</v>
      </c>
      <c r="D6" s="25">
        <v>4</v>
      </c>
      <c r="E6" s="25">
        <v>5</v>
      </c>
      <c r="F6" s="25">
        <v>6</v>
      </c>
      <c r="G6" s="25">
        <v>7</v>
      </c>
      <c r="H6" s="25">
        <v>8</v>
      </c>
      <c r="I6" s="25">
        <v>9</v>
      </c>
      <c r="J6" s="25">
        <v>10</v>
      </c>
      <c r="L6" s="1" t="s">
        <v>28</v>
      </c>
      <c r="M6" s="1">
        <v>4.2263000000000002</v>
      </c>
    </row>
    <row r="7" spans="1:13" ht="45.75" customHeight="1" x14ac:dyDescent="0.25">
      <c r="A7" s="30" t="s">
        <v>59</v>
      </c>
      <c r="B7" s="1" t="s">
        <v>12</v>
      </c>
      <c r="C7" s="31">
        <v>1040000</v>
      </c>
      <c r="D7" s="33">
        <f>C$7*$M$6</f>
        <v>4395352</v>
      </c>
      <c r="E7" s="3">
        <v>9</v>
      </c>
      <c r="F7" s="3">
        <v>0</v>
      </c>
      <c r="G7" s="33">
        <v>0</v>
      </c>
      <c r="H7" s="28">
        <f>G$7/D$7</f>
        <v>0</v>
      </c>
      <c r="I7" s="33">
        <v>0</v>
      </c>
      <c r="J7" s="28">
        <f>I$7/D$7</f>
        <v>0</v>
      </c>
    </row>
    <row r="8" spans="1:13" ht="28.5" customHeight="1" x14ac:dyDescent="0.25">
      <c r="A8" s="30" t="s">
        <v>60</v>
      </c>
      <c r="B8" s="1" t="s">
        <v>12</v>
      </c>
      <c r="C8" s="31">
        <v>460000</v>
      </c>
      <c r="D8" s="33">
        <f>C$8*$M$6</f>
        <v>1944098</v>
      </c>
      <c r="E8" s="3">
        <v>6</v>
      </c>
      <c r="F8" s="3">
        <v>0</v>
      </c>
      <c r="G8" s="33">
        <v>0</v>
      </c>
      <c r="H8" s="28">
        <f>G$8/D$8</f>
        <v>0</v>
      </c>
      <c r="I8" s="33">
        <v>0</v>
      </c>
      <c r="J8" s="28">
        <f>I$8/D$8</f>
        <v>0</v>
      </c>
    </row>
    <row r="9" spans="1:13" ht="46.5" customHeight="1" x14ac:dyDescent="0.25">
      <c r="A9" s="30" t="s">
        <v>61</v>
      </c>
      <c r="B9" s="1" t="s">
        <v>1</v>
      </c>
      <c r="C9" s="31">
        <v>474981.66</v>
      </c>
      <c r="D9" s="33">
        <f>C$9*$M$6</f>
        <v>2007414.9896579999</v>
      </c>
      <c r="E9" s="3">
        <v>15</v>
      </c>
      <c r="F9" s="3">
        <v>9</v>
      </c>
      <c r="G9" s="33">
        <v>869550</v>
      </c>
      <c r="H9" s="28">
        <f>G$9/D$9</f>
        <v>0.43316902806835361</v>
      </c>
      <c r="I9" s="33">
        <v>395305</v>
      </c>
      <c r="J9" s="28">
        <f>I$9/D$9</f>
        <v>0.19692241117884024</v>
      </c>
    </row>
    <row r="10" spans="1:13" ht="46.5" customHeight="1" x14ac:dyDescent="0.25">
      <c r="A10" s="30" t="s">
        <v>62</v>
      </c>
      <c r="B10" s="1" t="s">
        <v>1</v>
      </c>
      <c r="C10" s="31">
        <v>712472.49</v>
      </c>
      <c r="D10" s="33">
        <f>C$10*$M$6</f>
        <v>3011122.4844869999</v>
      </c>
      <c r="E10" s="3">
        <v>23</v>
      </c>
      <c r="F10" s="3">
        <v>21</v>
      </c>
      <c r="G10" s="33">
        <v>2012929.68</v>
      </c>
      <c r="H10" s="28">
        <f>G$10/D$10</f>
        <v>0.66849810672611665</v>
      </c>
      <c r="I10" s="33">
        <v>1006464.84</v>
      </c>
      <c r="J10" s="28">
        <f>I$10/D$10</f>
        <v>0.33424905336305832</v>
      </c>
    </row>
    <row r="11" spans="1:13" x14ac:dyDescent="0.25">
      <c r="A11" s="6" t="s">
        <v>8</v>
      </c>
      <c r="B11" s="6" t="s">
        <v>12</v>
      </c>
      <c r="C11" s="32">
        <v>1500000</v>
      </c>
      <c r="D11" s="34">
        <f>C$11*$M$6</f>
        <v>6339450</v>
      </c>
      <c r="E11" s="7">
        <v>15</v>
      </c>
      <c r="F11" s="7">
        <v>0</v>
      </c>
      <c r="G11" s="34">
        <v>0</v>
      </c>
      <c r="H11" s="29">
        <f>G$11/D$11</f>
        <v>0</v>
      </c>
      <c r="I11" s="34">
        <v>0</v>
      </c>
      <c r="J11" s="29">
        <f>I$11/D$11</f>
        <v>0</v>
      </c>
    </row>
    <row r="12" spans="1:13" x14ac:dyDescent="0.25">
      <c r="A12" s="6" t="s">
        <v>8</v>
      </c>
      <c r="B12" s="6" t="s">
        <v>1</v>
      </c>
      <c r="C12" s="32">
        <v>1187454.1499999999</v>
      </c>
      <c r="D12" s="34">
        <f>C$12*$M$6</f>
        <v>5018537.4741449999</v>
      </c>
      <c r="E12" s="7">
        <v>38</v>
      </c>
      <c r="F12" s="7">
        <v>30</v>
      </c>
      <c r="G12" s="34">
        <v>2882479.68</v>
      </c>
      <c r="H12" s="29">
        <f>G$12/D$12</f>
        <v>0.57436647526301143</v>
      </c>
      <c r="I12" s="34">
        <v>1401769.84</v>
      </c>
      <c r="J12" s="29">
        <f>I$12/D$12</f>
        <v>0.27931839648937112</v>
      </c>
    </row>
    <row r="13" spans="1:13" x14ac:dyDescent="0.25">
      <c r="A13" s="6" t="s">
        <v>8</v>
      </c>
      <c r="B13" s="6" t="s">
        <v>0</v>
      </c>
      <c r="C13" s="7" t="s">
        <v>63</v>
      </c>
      <c r="D13" s="34" t="s">
        <v>63</v>
      </c>
      <c r="E13" s="7" t="s">
        <v>63</v>
      </c>
      <c r="F13" s="7" t="s">
        <v>63</v>
      </c>
      <c r="G13" s="34" t="s">
        <v>63</v>
      </c>
      <c r="H13" s="29" t="s">
        <v>63</v>
      </c>
      <c r="I13" s="34" t="s">
        <v>63</v>
      </c>
      <c r="J13" s="29" t="s">
        <v>63</v>
      </c>
    </row>
    <row r="14" spans="1:13" x14ac:dyDescent="0.25">
      <c r="A14" s="6" t="s">
        <v>11</v>
      </c>
      <c r="B14" s="6" t="s">
        <v>6</v>
      </c>
      <c r="C14" s="32">
        <v>2687454.15</v>
      </c>
      <c r="D14" s="34">
        <f>C$14*$M$6</f>
        <v>11357987.474145001</v>
      </c>
      <c r="E14" s="7">
        <v>53</v>
      </c>
      <c r="F14" s="7">
        <v>30</v>
      </c>
      <c r="G14" s="34">
        <v>2882479.68</v>
      </c>
      <c r="H14" s="29">
        <f>G$14/D$14</f>
        <v>0.25378436862706488</v>
      </c>
      <c r="I14" s="34">
        <v>1401769.84</v>
      </c>
      <c r="J14" s="29">
        <f>I$14/D$14</f>
        <v>0.1234170968396425</v>
      </c>
    </row>
    <row r="15" spans="1:13" x14ac:dyDescent="0.25">
      <c r="A15" s="2"/>
    </row>
    <row r="16" spans="1:13" x14ac:dyDescent="0.25">
      <c r="A16" t="s">
        <v>45</v>
      </c>
      <c r="B16" s="11"/>
      <c r="C16" s="12"/>
      <c r="D16" s="12"/>
      <c r="E16" s="12"/>
      <c r="F16" s="12"/>
      <c r="G16" s="12"/>
      <c r="H16" s="12"/>
      <c r="I16" s="12"/>
      <c r="J16" s="12"/>
    </row>
    <row r="17" spans="1:10" x14ac:dyDescent="0.25">
      <c r="A17" t="s">
        <v>38</v>
      </c>
      <c r="B17" s="10"/>
      <c r="C17" s="10"/>
      <c r="D17" s="10"/>
      <c r="E17" s="10"/>
      <c r="F17" s="10"/>
      <c r="G17" s="10"/>
      <c r="H17" s="10"/>
      <c r="I17" s="10"/>
      <c r="J17" s="10"/>
    </row>
    <row r="18" spans="1:10" ht="29.1" customHeight="1" x14ac:dyDescent="0.25">
      <c r="A18" s="42" t="s">
        <v>46</v>
      </c>
      <c r="B18" s="42"/>
      <c r="C18" s="42"/>
      <c r="D18" s="42"/>
      <c r="E18" s="42"/>
      <c r="F18" s="42"/>
      <c r="G18" s="42"/>
      <c r="H18" s="42"/>
      <c r="I18" s="42"/>
      <c r="J18" s="42"/>
    </row>
    <row r="19" spans="1:10" x14ac:dyDescent="0.25">
      <c r="A19" t="s">
        <v>47</v>
      </c>
    </row>
    <row r="20" spans="1:10" x14ac:dyDescent="0.25">
      <c r="A20" t="s">
        <v>48</v>
      </c>
    </row>
    <row r="21" spans="1:10" x14ac:dyDescent="0.25">
      <c r="A21" t="s">
        <v>51</v>
      </c>
    </row>
    <row r="22" spans="1:10" x14ac:dyDescent="0.25">
      <c r="A22" t="s">
        <v>49</v>
      </c>
    </row>
    <row r="23" spans="1:10" x14ac:dyDescent="0.25">
      <c r="A23" t="s">
        <v>52</v>
      </c>
    </row>
  </sheetData>
  <mergeCells count="1">
    <mergeCell ref="A18:J18"/>
  </mergeCells>
  <phoneticPr fontId="5" type="noConversion"/>
  <pageMargins left="0.7" right="0.7" top="0.75" bottom="0.75" header="0.3" footer="0.3"/>
  <pageSetup paperSize="9"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Tabela 4.1</vt:lpstr>
      <vt:lpstr>Tabela 4.2</vt:lpstr>
    </vt:vector>
  </TitlesOfParts>
  <Company>Ministerstwo Rolnictwa i Rozwoju Wsi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Zieliński Piotr</dc:creator>
  <cp:lastModifiedBy>LGD DOLINA DRWECY</cp:lastModifiedBy>
  <cp:lastPrinted>2026-02-23T12:18:58Z</cp:lastPrinted>
  <dcterms:created xsi:type="dcterms:W3CDTF">2024-08-29T09:25:50Z</dcterms:created>
  <dcterms:modified xsi:type="dcterms:W3CDTF">2026-02-23T12:25:40Z</dcterms:modified>
</cp:coreProperties>
</file>