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<sst xmlns="http://schemas.openxmlformats.org/spreadsheetml/2006/main" count="152" uniqueCount="76">
  <si>
    <t>XVI. ZESTAWIENIE RZECZOWO-FINANSOWE OPERACJI</t>
  </si>
  <si>
    <t>Lp.</t>
  </si>
  <si>
    <t xml:space="preserve">Wyszczególnienie zakresu rzeczowego </t>
  </si>
  <si>
    <t>Mierniki rzeczowe</t>
  </si>
  <si>
    <t>Koszty kwalifikowalne operacji (w zł)</t>
  </si>
  <si>
    <t>Ilość (liczba)</t>
  </si>
  <si>
    <t>jedn. miary</t>
  </si>
  <si>
    <t>ogółem</t>
  </si>
  <si>
    <t xml:space="preserve"> I. etap</t>
  </si>
  <si>
    <t xml:space="preserve"> II. etap</t>
  </si>
  <si>
    <t xml:space="preserve"> III. etap</t>
  </si>
  <si>
    <t xml:space="preserve"> IV. etap</t>
  </si>
  <si>
    <t>koszty</t>
  </si>
  <si>
    <r>
      <t>w tym VAT</t>
    </r>
    <r>
      <rPr>
        <sz val="10"/>
        <rFont val="Times New Roman"/>
        <family val="1"/>
      </rPr>
      <t>***</t>
    </r>
  </si>
  <si>
    <t>I</t>
  </si>
  <si>
    <t>Koszty bieżące (administracyjne)</t>
  </si>
  <si>
    <t>A*</t>
  </si>
  <si>
    <t>Wynagrodzenia</t>
  </si>
  <si>
    <t>1**</t>
  </si>
  <si>
    <t>Wynagrodzenia członków Rady LGD za udział w posiedzeniach dotyczących wyboru operacji</t>
  </si>
  <si>
    <t>szt.</t>
  </si>
  <si>
    <t>Wynagrodzenia pracowników biura LGD</t>
  </si>
  <si>
    <t>Wynagrodzenia członków Zarządu LGD</t>
  </si>
  <si>
    <t>Umowy zlecenia i umowy o dzieło</t>
  </si>
  <si>
    <t>B*</t>
  </si>
  <si>
    <t>Podróże służbowe</t>
  </si>
  <si>
    <t>Podróże służbowe pracowników biura i organu LGD</t>
  </si>
  <si>
    <t>C*</t>
  </si>
  <si>
    <t>Najem i utrzymanie biura LGD</t>
  </si>
  <si>
    <t>miesiąc</t>
  </si>
  <si>
    <t>Środki czystości</t>
  </si>
  <si>
    <t>komplet</t>
  </si>
  <si>
    <t>D*</t>
  </si>
  <si>
    <t>Usługi telekomunikacyjne, podłączenia do Internetu, wykupienia i utrzymania domeny oraz opłaty pocztowe</t>
  </si>
  <si>
    <t>Opłaty za telefon i Internet</t>
  </si>
  <si>
    <t>m-cy</t>
  </si>
  <si>
    <t>Utrzymanie domeny</t>
  </si>
  <si>
    <t>Opłaty pocztowe</t>
  </si>
  <si>
    <t>E*</t>
  </si>
  <si>
    <t>Zakup/najem wyposażenia, urządzeń i sprzętu biurowego, w tym sprzętu komputerowego wraz z konserwacją i naprawą</t>
  </si>
  <si>
    <t>Zakupy mebli</t>
  </si>
  <si>
    <t>zestaw</t>
  </si>
  <si>
    <t>Zakup notebooków wraz z oprogramowaniem</t>
  </si>
  <si>
    <t>Zakup urządzenia wielofunkcyjnego/drukarki</t>
  </si>
  <si>
    <t>sztuka</t>
  </si>
  <si>
    <t>Zakup telefaksu</t>
  </si>
  <si>
    <t>Zakup przedłużaczy</t>
  </si>
  <si>
    <t>F*</t>
  </si>
  <si>
    <t>Zakup materiałów biurowych</t>
  </si>
  <si>
    <t>G*</t>
  </si>
  <si>
    <t>Opłaty notarialne, skarbowe i sądowe oraz prowadzenie rachunku bankowego</t>
  </si>
  <si>
    <t>Prowadzenie rachunku bankowego</t>
  </si>
  <si>
    <t>Suma kosztów bieżących ( I )</t>
  </si>
  <si>
    <t>II</t>
  </si>
  <si>
    <t xml:space="preserve">Pozostałe koszty </t>
  </si>
  <si>
    <t>Informowanie o obszarze objętym LSR, realizacji LSR oraz działalności LGD</t>
  </si>
  <si>
    <t>Opracowanie, przygotowanie, druk, powielanie i dystrybucja materiałów informacyjnych</t>
  </si>
  <si>
    <t>usługa</t>
  </si>
  <si>
    <t>Zamieszczanie materiałów prasowych w prasie</t>
  </si>
  <si>
    <t>…</t>
  </si>
  <si>
    <t>-</t>
  </si>
  <si>
    <t>Suma</t>
  </si>
  <si>
    <t>Szkolenia pracowników LGD, członków zarządu LGD oraz członków Rady LGD</t>
  </si>
  <si>
    <t>Najem sprzętu, pomieszczeń</t>
  </si>
  <si>
    <t>dzień</t>
  </si>
  <si>
    <t>Wynagrodzenie, pobyt osoby prowadzącej spotkanie</t>
  </si>
  <si>
    <t>godzina</t>
  </si>
  <si>
    <t>Udział w szkoleniu realizowanym przez podmiot inny niż LGD</t>
  </si>
  <si>
    <t>Aktywizowanie społeczności lokalnej</t>
  </si>
  <si>
    <t>dni</t>
  </si>
  <si>
    <t>Suma kosztów pozostałych ( II )</t>
  </si>
  <si>
    <t>III</t>
  </si>
  <si>
    <t>Suma kosztów kwalifikowalnych (I+II)</t>
  </si>
  <si>
    <t>* zadanie lub grupa zadań realizowanych w ramach zakresu wsparcia</t>
  </si>
  <si>
    <t>** zadanie lub dostawa/robota/usługa realizowana w ramach zadania</t>
  </si>
  <si>
    <t>*** VAT, jeśli jest kosztem kwalifikowalnym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</si>
</sst>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5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0" fillId="2" borderId="5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left" wrapText="1"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0" fontId="2" fillId="2" borderId="3" xfId="0" applyFont="1" applyFill="1" applyBorder="1" applyAlignment="1" applyProtection="1">
      <alignment horizontal="left" wrapText="1"/>
      <protection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164" fontId="7" fillId="0" borderId="5" xfId="0" applyNumberFormat="1" applyFont="1" applyBorder="1" applyAlignment="1" applyProtection="1">
      <alignment horizontal="right" wrapText="1"/>
      <protection hidden="1" locked="0"/>
    </xf>
    <xf numFmtId="164" fontId="7" fillId="0" borderId="5" xfId="0" applyNumberFormat="1" applyFont="1" applyBorder="1" applyAlignment="1" applyProtection="1">
      <alignment horizontal="right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164" fontId="5" fillId="0" borderId="5" xfId="0" applyNumberFormat="1" applyFont="1" applyBorder="1" applyAlignment="1" applyProtection="1">
      <alignment horizontal="right" wrapText="1"/>
      <protection hidden="1" locked="0"/>
    </xf>
    <xf numFmtId="164" fontId="5" fillId="0" borderId="5" xfId="0" applyNumberFormat="1" applyFont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0" fontId="2" fillId="2" borderId="3" xfId="0" applyFont="1" applyFill="1" applyBorder="1" applyAlignment="1" applyProtection="1">
      <alignment horizontal="left" wrapText="1"/>
      <protection/>
    </xf>
    <xf numFmtId="164" fontId="5" fillId="0" borderId="5" xfId="0" applyNumberFormat="1" applyFont="1" applyBorder="1" applyAlignment="1" applyProtection="1">
      <alignment horizontal="right" wrapText="1"/>
      <protection hidden="1"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164" fontId="7" fillId="2" borderId="2" xfId="0" applyNumberFormat="1" applyFont="1" applyFill="1" applyBorder="1" applyAlignment="1" applyProtection="1">
      <alignment horizontal="right" wrapText="1"/>
      <protection hidden="1"/>
    </xf>
    <xf numFmtId="0" fontId="5" fillId="2" borderId="2" xfId="0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6" fillId="2" borderId="3" xfId="0" applyFont="1" applyFill="1" applyBorder="1" applyAlignment="1" applyProtection="1">
      <alignment horizontal="left" wrapText="1"/>
      <protection/>
    </xf>
    <xf numFmtId="0" fontId="8" fillId="0" borderId="5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right" wrapText="1"/>
      <protection locked="0"/>
    </xf>
    <xf numFmtId="0" fontId="12" fillId="2" borderId="5" xfId="0" applyFont="1" applyFill="1" applyBorder="1" applyAlignment="1" applyProtection="1">
      <alignment horizontal="right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64" fontId="5" fillId="0" borderId="8" xfId="0" applyNumberFormat="1" applyFont="1" applyBorder="1" applyAlignment="1" applyProtection="1">
      <alignment horizontal="right" wrapText="1"/>
      <protection hidden="1" locked="0"/>
    </xf>
    <xf numFmtId="164" fontId="5" fillId="0" borderId="8" xfId="0" applyNumberFormat="1" applyFont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left" wrapText="1"/>
      <protection/>
    </xf>
    <xf numFmtId="0" fontId="3" fillId="2" borderId="2" xfId="0" applyFont="1" applyFill="1" applyBorder="1" applyAlignment="1" applyProtection="1">
      <alignment horizontal="left" wrapText="1"/>
      <protection/>
    </xf>
    <xf numFmtId="0" fontId="3" fillId="2" borderId="3" xfId="0" applyFont="1" applyFill="1" applyBorder="1" applyAlignment="1" applyProtection="1">
      <alignment horizontal="left" wrapText="1"/>
      <protection/>
    </xf>
    <xf numFmtId="164" fontId="5" fillId="0" borderId="12" xfId="0" applyNumberFormat="1" applyFont="1" applyBorder="1" applyAlignment="1" applyProtection="1">
      <alignment horizontal="right" wrapText="1"/>
      <protection hidden="1"/>
    </xf>
    <xf numFmtId="0" fontId="10" fillId="2" borderId="1" xfId="0" applyFont="1" applyFill="1" applyBorder="1" applyAlignment="1" applyProtection="1">
      <alignment horizontal="left" wrapText="1"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0" fontId="11" fillId="2" borderId="2" xfId="0" applyFont="1" applyFill="1" applyBorder="1" applyAlignment="1" applyProtection="1">
      <alignment horizontal="right" wrapText="1"/>
      <protection/>
    </xf>
    <xf numFmtId="0" fontId="12" fillId="2" borderId="5" xfId="0" applyFont="1" applyFill="1" applyBorder="1" applyAlignment="1" applyProtection="1">
      <alignment horizontal="right" wrapText="1"/>
      <protection/>
    </xf>
    <xf numFmtId="164" fontId="7" fillId="0" borderId="5" xfId="0" applyNumberFormat="1" applyFont="1" applyBorder="1" applyAlignment="1" applyProtection="1">
      <alignment horizontal="right" wrapText="1"/>
      <protection hidden="1"/>
    </xf>
    <xf numFmtId="0" fontId="2" fillId="2" borderId="8" xfId="0" applyFont="1" applyFill="1" applyBorder="1" applyAlignment="1" applyProtection="1">
      <alignment horizontal="center" wrapText="1"/>
      <protection/>
    </xf>
    <xf numFmtId="0" fontId="2" fillId="2" borderId="9" xfId="0" applyFont="1" applyFill="1" applyBorder="1" applyAlignment="1" applyProtection="1">
      <alignment horizontal="left" wrapText="1"/>
      <protection/>
    </xf>
    <xf numFmtId="0" fontId="2" fillId="2" borderId="10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left" wrapText="1"/>
      <protection/>
    </xf>
    <xf numFmtId="0" fontId="13" fillId="2" borderId="13" xfId="0" applyFont="1" applyFill="1" applyBorder="1" applyAlignment="1" applyProtection="1">
      <alignment horizontal="left"/>
      <protection/>
    </xf>
    <xf numFmtId="0" fontId="13" fillId="2" borderId="14" xfId="0" applyFont="1" applyFill="1" applyBorder="1" applyAlignment="1" applyProtection="1">
      <alignment horizontal="left"/>
      <protection/>
    </xf>
    <xf numFmtId="0" fontId="13" fillId="2" borderId="14" xfId="0" applyFont="1" applyFill="1" applyBorder="1" applyAlignment="1" applyProtection="1">
      <alignment horizontal="left"/>
      <protection/>
    </xf>
    <xf numFmtId="0" fontId="13" fillId="2" borderId="15" xfId="0" applyFont="1" applyFill="1" applyBorder="1" applyAlignment="1" applyProtection="1">
      <alignment horizontal="left"/>
      <protection/>
    </xf>
    <xf numFmtId="0" fontId="13" fillId="2" borderId="16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17" xfId="0" applyFont="1" applyFill="1" applyBorder="1" applyAlignment="1" applyProtection="1">
      <alignment horizontal="left"/>
      <protection/>
    </xf>
    <xf numFmtId="0" fontId="13" fillId="2" borderId="18" xfId="0" applyNumberFormat="1" applyFont="1" applyFill="1" applyBorder="1" applyAlignment="1" applyProtection="1">
      <alignment horizontal="left" vertical="top" wrapText="1"/>
      <protection/>
    </xf>
    <xf numFmtId="0" fontId="13" fillId="2" borderId="19" xfId="0" applyNumberFormat="1" applyFont="1" applyFill="1" applyBorder="1" applyAlignment="1" applyProtection="1">
      <alignment horizontal="left" vertical="top" wrapText="1"/>
      <protection/>
    </xf>
    <xf numFmtId="0" fontId="13" fillId="2" borderId="19" xfId="0" applyNumberFormat="1" applyFont="1" applyFill="1" applyBorder="1" applyAlignment="1" applyProtection="1">
      <alignment horizontal="left" vertical="top" wrapText="1"/>
      <protection/>
    </xf>
    <xf numFmtId="0" fontId="13" fillId="2" borderId="2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workbookViewId="0" topLeftCell="A1">
      <selection activeCell="E5" sqref="E5"/>
    </sheetView>
  </sheetViews>
  <sheetFormatPr defaultColWidth="9.140625" defaultRowHeight="12.75"/>
  <cols>
    <col min="1" max="1" width="2.28125" style="0" customWidth="1"/>
    <col min="2" max="2" width="7.57421875" style="0" customWidth="1"/>
    <col min="3" max="3" width="24.8515625" style="0" customWidth="1"/>
    <col min="4" max="5" width="6.7109375" style="0" customWidth="1"/>
    <col min="6" max="14" width="10.7109375" style="0" customWidth="1"/>
    <col min="15" max="15" width="9.8515625" style="0" customWidth="1"/>
  </cols>
  <sheetData>
    <row r="1" spans="2:15" ht="14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5"/>
    </row>
    <row r="2" spans="2:15" ht="12.75">
      <c r="B2" s="6" t="s">
        <v>1</v>
      </c>
      <c r="C2" s="7" t="s">
        <v>2</v>
      </c>
      <c r="D2" s="8" t="s">
        <v>3</v>
      </c>
      <c r="E2" s="8"/>
      <c r="F2" s="9" t="s">
        <v>4</v>
      </c>
      <c r="G2" s="9"/>
      <c r="H2" s="8"/>
      <c r="I2" s="8"/>
      <c r="J2" s="8"/>
      <c r="K2" s="8"/>
      <c r="L2" s="10"/>
      <c r="M2" s="10"/>
      <c r="N2" s="11"/>
      <c r="O2" s="11"/>
    </row>
    <row r="3" spans="2:15" ht="12.75" customHeight="1">
      <c r="B3" s="12"/>
      <c r="C3" s="7"/>
      <c r="D3" s="8" t="s">
        <v>5</v>
      </c>
      <c r="E3" s="13" t="s">
        <v>6</v>
      </c>
      <c r="F3" s="14" t="s">
        <v>7</v>
      </c>
      <c r="G3" s="15"/>
      <c r="H3" s="8" t="s">
        <v>8</v>
      </c>
      <c r="I3" s="8"/>
      <c r="J3" s="8" t="s">
        <v>9</v>
      </c>
      <c r="K3" s="8"/>
      <c r="L3" s="8" t="s">
        <v>10</v>
      </c>
      <c r="M3" s="8"/>
      <c r="N3" s="8" t="s">
        <v>11</v>
      </c>
      <c r="O3" s="8"/>
    </row>
    <row r="4" spans="2:15" ht="28.5" customHeight="1">
      <c r="B4" s="16"/>
      <c r="C4" s="7"/>
      <c r="D4" s="8"/>
      <c r="E4" s="8"/>
      <c r="F4" s="17" t="s">
        <v>12</v>
      </c>
      <c r="G4" s="18" t="s">
        <v>13</v>
      </c>
      <c r="H4" s="19" t="s">
        <v>7</v>
      </c>
      <c r="I4" s="18" t="s">
        <v>13</v>
      </c>
      <c r="J4" s="19" t="s">
        <v>7</v>
      </c>
      <c r="K4" s="18" t="s">
        <v>13</v>
      </c>
      <c r="L4" s="19" t="s">
        <v>7</v>
      </c>
      <c r="M4" s="18" t="s">
        <v>13</v>
      </c>
      <c r="N4" s="19" t="s">
        <v>7</v>
      </c>
      <c r="O4" s="18" t="s">
        <v>13</v>
      </c>
    </row>
    <row r="5" spans="2:15" ht="12.7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</row>
    <row r="6" spans="2:15" ht="12" customHeight="1">
      <c r="B6" s="21" t="s">
        <v>14</v>
      </c>
      <c r="C6" s="22" t="s">
        <v>15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2:15" ht="15" customHeight="1">
      <c r="B7" s="25" t="s">
        <v>16</v>
      </c>
      <c r="C7" s="26" t="s">
        <v>17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2:15" ht="37.5" customHeight="1">
      <c r="B8" s="29" t="s">
        <v>18</v>
      </c>
      <c r="C8" s="30" t="s">
        <v>19</v>
      </c>
      <c r="D8" s="31">
        <v>14</v>
      </c>
      <c r="E8" s="31" t="s">
        <v>20</v>
      </c>
      <c r="F8" s="32">
        <v>840</v>
      </c>
      <c r="G8" s="32">
        <v>0</v>
      </c>
      <c r="H8" s="33">
        <v>0</v>
      </c>
      <c r="I8" s="33">
        <v>0</v>
      </c>
      <c r="J8" s="33">
        <v>0</v>
      </c>
      <c r="K8" s="33">
        <v>0</v>
      </c>
      <c r="L8" s="33">
        <v>840</v>
      </c>
      <c r="M8" s="33">
        <v>0</v>
      </c>
      <c r="N8" s="33">
        <v>0</v>
      </c>
      <c r="O8" s="33">
        <v>0</v>
      </c>
    </row>
    <row r="9" spans="2:15" ht="12" customHeight="1">
      <c r="B9" s="29">
        <v>2</v>
      </c>
      <c r="C9" s="30" t="s">
        <v>21</v>
      </c>
      <c r="D9" s="31">
        <v>1</v>
      </c>
      <c r="E9" s="31" t="s">
        <v>20</v>
      </c>
      <c r="F9" s="32">
        <v>12780</v>
      </c>
      <c r="G9" s="32">
        <v>0</v>
      </c>
      <c r="H9" s="33">
        <v>4260</v>
      </c>
      <c r="I9" s="33">
        <v>0</v>
      </c>
      <c r="J9" s="33">
        <v>4260</v>
      </c>
      <c r="K9" s="33">
        <v>0</v>
      </c>
      <c r="L9" s="33">
        <v>4260</v>
      </c>
      <c r="M9" s="33">
        <v>0</v>
      </c>
      <c r="N9" s="33">
        <v>0</v>
      </c>
      <c r="O9" s="33">
        <v>0</v>
      </c>
    </row>
    <row r="10" spans="2:15" ht="12" customHeight="1">
      <c r="B10" s="29">
        <v>3</v>
      </c>
      <c r="C10" s="30" t="s">
        <v>22</v>
      </c>
      <c r="D10" s="31">
        <v>2</v>
      </c>
      <c r="E10" s="31" t="s">
        <v>20</v>
      </c>
      <c r="F10" s="32">
        <v>17040</v>
      </c>
      <c r="G10" s="32">
        <v>0</v>
      </c>
      <c r="H10" s="33">
        <v>5680</v>
      </c>
      <c r="I10" s="33">
        <v>0</v>
      </c>
      <c r="J10" s="33">
        <v>5680</v>
      </c>
      <c r="K10" s="33">
        <v>0</v>
      </c>
      <c r="L10" s="33">
        <v>5680</v>
      </c>
      <c r="M10" s="33">
        <v>0</v>
      </c>
      <c r="N10" s="33">
        <v>0</v>
      </c>
      <c r="O10" s="33">
        <v>0</v>
      </c>
    </row>
    <row r="11" spans="2:15" ht="12" customHeight="1">
      <c r="B11" s="29">
        <v>4</v>
      </c>
      <c r="C11" s="30" t="s">
        <v>23</v>
      </c>
      <c r="D11" s="31">
        <v>1</v>
      </c>
      <c r="E11" s="31" t="s">
        <v>20</v>
      </c>
      <c r="F11" s="32">
        <v>3600</v>
      </c>
      <c r="G11" s="32">
        <v>0</v>
      </c>
      <c r="H11" s="33">
        <v>1200</v>
      </c>
      <c r="I11" s="33">
        <v>0</v>
      </c>
      <c r="J11" s="33">
        <v>1200</v>
      </c>
      <c r="K11" s="33">
        <v>0</v>
      </c>
      <c r="L11" s="33">
        <v>1200</v>
      </c>
      <c r="M11" s="33">
        <v>0</v>
      </c>
      <c r="N11" s="33">
        <v>0</v>
      </c>
      <c r="O11" s="33">
        <v>0</v>
      </c>
    </row>
    <row r="12" spans="2:15" ht="12" customHeight="1">
      <c r="B12" s="29" t="s">
        <v>24</v>
      </c>
      <c r="C12" s="34" t="s">
        <v>25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2:15" ht="24" customHeight="1">
      <c r="B13" s="29" t="s">
        <v>18</v>
      </c>
      <c r="C13" s="30" t="s">
        <v>26</v>
      </c>
      <c r="D13" s="31">
        <v>16</v>
      </c>
      <c r="E13" s="31" t="s">
        <v>20</v>
      </c>
      <c r="F13" s="32">
        <v>1800</v>
      </c>
      <c r="G13" s="32">
        <v>0</v>
      </c>
      <c r="H13" s="33">
        <v>600</v>
      </c>
      <c r="I13" s="33">
        <v>0</v>
      </c>
      <c r="J13" s="33">
        <v>600</v>
      </c>
      <c r="K13" s="33">
        <v>0</v>
      </c>
      <c r="L13" s="33">
        <v>600</v>
      </c>
      <c r="M13" s="33">
        <v>0</v>
      </c>
      <c r="N13" s="33">
        <v>0</v>
      </c>
      <c r="O13" s="33">
        <v>0</v>
      </c>
    </row>
    <row r="14" spans="2:15" ht="12.75">
      <c r="B14" s="29" t="s">
        <v>27</v>
      </c>
      <c r="C14" s="34" t="s">
        <v>28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2:15" ht="12" customHeight="1">
      <c r="B15" s="29" t="s">
        <v>18</v>
      </c>
      <c r="C15" s="30" t="s">
        <v>28</v>
      </c>
      <c r="D15" s="31">
        <v>6</v>
      </c>
      <c r="E15" s="31" t="s">
        <v>29</v>
      </c>
      <c r="F15" s="32">
        <v>6000</v>
      </c>
      <c r="G15" s="32">
        <v>1081.98</v>
      </c>
      <c r="H15" s="33">
        <v>2000</v>
      </c>
      <c r="I15" s="33">
        <v>360.66</v>
      </c>
      <c r="J15" s="33">
        <v>2000</v>
      </c>
      <c r="K15" s="33">
        <v>360.66</v>
      </c>
      <c r="L15" s="33">
        <v>2000</v>
      </c>
      <c r="M15" s="33">
        <v>360.66</v>
      </c>
      <c r="N15" s="33">
        <v>0</v>
      </c>
      <c r="O15" s="33">
        <v>0</v>
      </c>
    </row>
    <row r="16" spans="2:15" ht="12" customHeight="1">
      <c r="B16" s="29">
        <v>2</v>
      </c>
      <c r="C16" s="30" t="s">
        <v>30</v>
      </c>
      <c r="D16" s="31">
        <v>1</v>
      </c>
      <c r="E16" s="31" t="s">
        <v>31</v>
      </c>
      <c r="F16" s="32">
        <v>284</v>
      </c>
      <c r="G16" s="32">
        <v>51.21</v>
      </c>
      <c r="H16" s="33">
        <v>100</v>
      </c>
      <c r="I16" s="33">
        <v>18.03</v>
      </c>
      <c r="J16" s="33">
        <v>100</v>
      </c>
      <c r="K16" s="33">
        <v>18.03</v>
      </c>
      <c r="L16" s="33">
        <v>84</v>
      </c>
      <c r="M16" s="33">
        <v>15.15</v>
      </c>
      <c r="N16" s="33">
        <v>0</v>
      </c>
      <c r="O16" s="33">
        <v>0</v>
      </c>
    </row>
    <row r="17" spans="2:15" ht="12" customHeight="1">
      <c r="B17" s="29" t="s">
        <v>32</v>
      </c>
      <c r="C17" s="34" t="s">
        <v>33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2:15" ht="12" customHeight="1">
      <c r="B18" s="29" t="s">
        <v>18</v>
      </c>
      <c r="C18" s="30" t="s">
        <v>34</v>
      </c>
      <c r="D18" s="31">
        <v>6</v>
      </c>
      <c r="E18" s="31" t="s">
        <v>35</v>
      </c>
      <c r="F18" s="32">
        <v>2700</v>
      </c>
      <c r="G18" s="32">
        <v>486.88</v>
      </c>
      <c r="H18" s="33">
        <v>1100</v>
      </c>
      <c r="I18" s="33">
        <v>198.36</v>
      </c>
      <c r="J18" s="33">
        <v>800</v>
      </c>
      <c r="K18" s="33">
        <v>144.26</v>
      </c>
      <c r="L18" s="33">
        <v>800</v>
      </c>
      <c r="M18" s="33">
        <v>144.26</v>
      </c>
      <c r="N18" s="33">
        <v>0</v>
      </c>
      <c r="O18" s="33">
        <v>0</v>
      </c>
    </row>
    <row r="19" spans="2:15" ht="12" customHeight="1">
      <c r="B19" s="29">
        <v>2</v>
      </c>
      <c r="C19" s="30" t="s">
        <v>36</v>
      </c>
      <c r="D19" s="31">
        <v>6</v>
      </c>
      <c r="E19" s="31" t="s">
        <v>35</v>
      </c>
      <c r="F19" s="32">
        <v>300</v>
      </c>
      <c r="G19" s="32">
        <v>54.1</v>
      </c>
      <c r="H19" s="33">
        <v>300</v>
      </c>
      <c r="I19" s="33">
        <v>54.1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</row>
    <row r="20" spans="2:15" ht="12" customHeight="1">
      <c r="B20" s="29">
        <v>3</v>
      </c>
      <c r="C20" s="30" t="s">
        <v>37</v>
      </c>
      <c r="D20" s="31">
        <v>6</v>
      </c>
      <c r="E20" s="31" t="s">
        <v>35</v>
      </c>
      <c r="F20" s="32">
        <v>600</v>
      </c>
      <c r="G20" s="32">
        <v>0</v>
      </c>
      <c r="H20" s="33">
        <v>200</v>
      </c>
      <c r="I20" s="33">
        <v>0</v>
      </c>
      <c r="J20" s="33">
        <v>200</v>
      </c>
      <c r="K20" s="33">
        <v>0</v>
      </c>
      <c r="L20" s="33">
        <v>200</v>
      </c>
      <c r="M20" s="33">
        <v>0</v>
      </c>
      <c r="N20" s="33">
        <v>0</v>
      </c>
      <c r="O20" s="33">
        <v>0</v>
      </c>
    </row>
    <row r="21" spans="2:15" ht="12" customHeight="1">
      <c r="B21" s="29" t="s">
        <v>38</v>
      </c>
      <c r="C21" s="34" t="s">
        <v>39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2:15" ht="12" customHeight="1">
      <c r="B22" s="29" t="s">
        <v>18</v>
      </c>
      <c r="C22" s="30" t="s">
        <v>40</v>
      </c>
      <c r="D22" s="31">
        <v>1</v>
      </c>
      <c r="E22" s="31" t="s">
        <v>41</v>
      </c>
      <c r="F22" s="32">
        <v>4240</v>
      </c>
      <c r="G22" s="32">
        <v>764.59</v>
      </c>
      <c r="H22" s="33">
        <v>4240</v>
      </c>
      <c r="I22" s="33">
        <v>764.59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2:15" ht="24.75" customHeight="1">
      <c r="B23" s="29">
        <v>2</v>
      </c>
      <c r="C23" s="30" t="s">
        <v>42</v>
      </c>
      <c r="D23" s="31">
        <v>2</v>
      </c>
      <c r="E23" s="31" t="s">
        <v>41</v>
      </c>
      <c r="F23" s="32">
        <v>6000</v>
      </c>
      <c r="G23" s="32">
        <v>1081.97</v>
      </c>
      <c r="H23" s="33">
        <v>6000</v>
      </c>
      <c r="I23" s="33">
        <v>1081.97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2:15" ht="24.75" customHeight="1">
      <c r="B24" s="29">
        <v>3</v>
      </c>
      <c r="C24" s="30" t="s">
        <v>43</v>
      </c>
      <c r="D24" s="31">
        <v>1</v>
      </c>
      <c r="E24" s="31" t="s">
        <v>44</v>
      </c>
      <c r="F24" s="32">
        <v>900</v>
      </c>
      <c r="G24" s="32">
        <v>162.3</v>
      </c>
      <c r="H24" s="33">
        <v>900</v>
      </c>
      <c r="I24" s="33">
        <v>162.3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</row>
    <row r="25" spans="2:15" ht="12" customHeight="1">
      <c r="B25" s="29">
        <v>4</v>
      </c>
      <c r="C25" s="30" t="s">
        <v>45</v>
      </c>
      <c r="D25" s="31">
        <v>1</v>
      </c>
      <c r="E25" s="31" t="s">
        <v>20</v>
      </c>
      <c r="F25" s="32">
        <v>900</v>
      </c>
      <c r="G25" s="32">
        <v>162.3</v>
      </c>
      <c r="H25" s="33">
        <v>900</v>
      </c>
      <c r="I25" s="33">
        <v>162.3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</row>
    <row r="26" spans="2:15" ht="12" customHeight="1">
      <c r="B26" s="29">
        <v>5</v>
      </c>
      <c r="C26" s="30" t="s">
        <v>46</v>
      </c>
      <c r="D26" s="31">
        <v>2</v>
      </c>
      <c r="E26" s="31" t="s">
        <v>20</v>
      </c>
      <c r="F26" s="32">
        <v>140</v>
      </c>
      <c r="G26" s="32">
        <v>25.25</v>
      </c>
      <c r="H26" s="33">
        <v>140</v>
      </c>
      <c r="I26" s="33">
        <v>25.25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</row>
    <row r="27" spans="2:15" ht="12" customHeight="1">
      <c r="B27" s="29" t="s">
        <v>47</v>
      </c>
      <c r="C27" s="34" t="s">
        <v>48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2:15" ht="12" customHeight="1">
      <c r="B28" s="29" t="s">
        <v>18</v>
      </c>
      <c r="C28" s="30" t="s">
        <v>48</v>
      </c>
      <c r="D28" s="31">
        <v>6</v>
      </c>
      <c r="E28" s="31" t="s">
        <v>35</v>
      </c>
      <c r="F28" s="32">
        <v>1200</v>
      </c>
      <c r="G28" s="32">
        <v>216.39</v>
      </c>
      <c r="H28" s="33">
        <v>400</v>
      </c>
      <c r="I28" s="33">
        <v>72.13</v>
      </c>
      <c r="J28" s="33">
        <v>400</v>
      </c>
      <c r="K28" s="33">
        <v>72.13</v>
      </c>
      <c r="L28" s="33">
        <v>400</v>
      </c>
      <c r="M28" s="33">
        <v>72.13</v>
      </c>
      <c r="N28" s="33">
        <v>0</v>
      </c>
      <c r="O28" s="33">
        <v>0</v>
      </c>
    </row>
    <row r="29" spans="2:15" ht="12" customHeight="1">
      <c r="B29" s="29" t="s">
        <v>49</v>
      </c>
      <c r="C29" s="34" t="s">
        <v>50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2:15" ht="12" customHeight="1">
      <c r="B30" s="29" t="s">
        <v>18</v>
      </c>
      <c r="C30" s="30" t="s">
        <v>51</v>
      </c>
      <c r="D30" s="31">
        <v>6</v>
      </c>
      <c r="E30" s="31" t="s">
        <v>35</v>
      </c>
      <c r="F30" s="32">
        <v>510</v>
      </c>
      <c r="G30" s="32">
        <v>0</v>
      </c>
      <c r="H30" s="33">
        <v>170</v>
      </c>
      <c r="I30" s="33">
        <v>0</v>
      </c>
      <c r="J30" s="33">
        <v>170</v>
      </c>
      <c r="K30" s="33">
        <v>0</v>
      </c>
      <c r="L30" s="33">
        <v>170</v>
      </c>
      <c r="M30" s="33">
        <v>0</v>
      </c>
      <c r="N30" s="33">
        <v>0</v>
      </c>
      <c r="O30" s="33">
        <v>0</v>
      </c>
    </row>
    <row r="31" spans="2:15" ht="12" customHeight="1">
      <c r="B31" s="37" t="s">
        <v>52</v>
      </c>
      <c r="C31" s="38"/>
      <c r="D31" s="38"/>
      <c r="E31" s="39"/>
      <c r="F31" s="40">
        <v>59834</v>
      </c>
      <c r="G31" s="40">
        <v>4086.97</v>
      </c>
      <c r="H31" s="41">
        <f aca="true" t="shared" si="0" ref="H31:O31">SUM(H8:H11,H13,H15:H16,H18:H20,H22:H26,H28,H30)</f>
        <v>28190</v>
      </c>
      <c r="I31" s="41">
        <f t="shared" si="0"/>
        <v>2899.6900000000005</v>
      </c>
      <c r="J31" s="41">
        <f t="shared" si="0"/>
        <v>15410</v>
      </c>
      <c r="K31" s="41">
        <f t="shared" si="0"/>
        <v>595.08</v>
      </c>
      <c r="L31" s="41">
        <f t="shared" si="0"/>
        <v>16234</v>
      </c>
      <c r="M31" s="41">
        <f t="shared" si="0"/>
        <v>592.1999999999999</v>
      </c>
      <c r="N31" s="41">
        <f t="shared" si="0"/>
        <v>0</v>
      </c>
      <c r="O31" s="41">
        <f t="shared" si="0"/>
        <v>0</v>
      </c>
    </row>
    <row r="32" spans="2:15" ht="12" customHeight="1" hidden="1">
      <c r="B32" s="42" t="s">
        <v>52</v>
      </c>
      <c r="C32" s="43"/>
      <c r="D32" s="43"/>
      <c r="E32" s="44"/>
      <c r="F32" s="45">
        <v>36060</v>
      </c>
      <c r="G32" s="45">
        <v>0</v>
      </c>
      <c r="H32" s="45">
        <v>11740</v>
      </c>
      <c r="I32" s="45">
        <v>0</v>
      </c>
      <c r="J32" s="45">
        <v>11740</v>
      </c>
      <c r="K32" s="45">
        <v>0</v>
      </c>
      <c r="L32" s="45">
        <v>12580</v>
      </c>
      <c r="M32" s="45">
        <v>0</v>
      </c>
      <c r="N32" s="45">
        <v>0</v>
      </c>
      <c r="O32" s="45">
        <v>0</v>
      </c>
    </row>
    <row r="33" spans="2:15" ht="12" customHeight="1">
      <c r="B33" s="21" t="s">
        <v>53</v>
      </c>
      <c r="C33" s="46" t="s">
        <v>54</v>
      </c>
      <c r="D33" s="47"/>
      <c r="E33" s="47"/>
      <c r="F33" s="48"/>
      <c r="G33" s="48"/>
      <c r="H33" s="49"/>
      <c r="I33" s="49"/>
      <c r="J33" s="49"/>
      <c r="K33" s="49"/>
      <c r="L33" s="49"/>
      <c r="M33" s="49"/>
      <c r="N33" s="49"/>
      <c r="O33" s="50"/>
    </row>
    <row r="34" spans="2:15" ht="15" customHeight="1">
      <c r="B34" s="29" t="s">
        <v>16</v>
      </c>
      <c r="C34" s="51" t="s">
        <v>55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2:15" ht="36.75" customHeight="1">
      <c r="B35" s="29" t="s">
        <v>18</v>
      </c>
      <c r="C35" s="30" t="s">
        <v>56</v>
      </c>
      <c r="D35" s="31">
        <v>1</v>
      </c>
      <c r="E35" s="54" t="s">
        <v>57</v>
      </c>
      <c r="F35" s="32">
        <v>13100</v>
      </c>
      <c r="G35" s="32">
        <v>2362.3</v>
      </c>
      <c r="H35" s="33">
        <v>0</v>
      </c>
      <c r="I35" s="33">
        <v>0</v>
      </c>
      <c r="J35" s="33">
        <v>0</v>
      </c>
      <c r="K35" s="33">
        <v>0</v>
      </c>
      <c r="L35" s="33">
        <v>13100</v>
      </c>
      <c r="M35" s="33">
        <v>2362.3</v>
      </c>
      <c r="N35" s="33">
        <v>0</v>
      </c>
      <c r="O35" s="33">
        <v>0</v>
      </c>
    </row>
    <row r="36" spans="2:15" ht="24" customHeight="1">
      <c r="B36" s="29">
        <v>2</v>
      </c>
      <c r="C36" s="30" t="s">
        <v>58</v>
      </c>
      <c r="D36" s="31">
        <v>5</v>
      </c>
      <c r="E36" s="31" t="s">
        <v>20</v>
      </c>
      <c r="F36" s="32">
        <v>3500</v>
      </c>
      <c r="G36" s="32">
        <v>631.15</v>
      </c>
      <c r="H36" s="33">
        <v>1400</v>
      </c>
      <c r="I36" s="33">
        <v>252.46</v>
      </c>
      <c r="J36" s="33">
        <v>2100</v>
      </c>
      <c r="K36" s="33">
        <v>378.69</v>
      </c>
      <c r="L36" s="33">
        <v>0</v>
      </c>
      <c r="M36" s="33">
        <v>0</v>
      </c>
      <c r="N36" s="33">
        <v>0</v>
      </c>
      <c r="O36" s="33">
        <v>0</v>
      </c>
    </row>
    <row r="37" spans="2:15" ht="12" customHeight="1">
      <c r="B37" s="29" t="s">
        <v>59</v>
      </c>
      <c r="C37" s="30" t="s">
        <v>60</v>
      </c>
      <c r="D37" s="31">
        <v>0</v>
      </c>
      <c r="E37" s="31" t="s">
        <v>60</v>
      </c>
      <c r="F37" s="32">
        <v>0</v>
      </c>
      <c r="G37" s="32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</row>
    <row r="38" spans="2:15" ht="12" customHeight="1">
      <c r="B38" s="55" t="s">
        <v>61</v>
      </c>
      <c r="C38" s="56"/>
      <c r="D38" s="56"/>
      <c r="E38" s="57"/>
      <c r="F38" s="45">
        <v>16600</v>
      </c>
      <c r="G38" s="45">
        <v>2993.45</v>
      </c>
      <c r="H38" s="45">
        <v>1400</v>
      </c>
      <c r="I38" s="45">
        <v>252.46</v>
      </c>
      <c r="J38" s="45">
        <v>2100</v>
      </c>
      <c r="K38" s="45">
        <v>378.69</v>
      </c>
      <c r="L38" s="45">
        <v>13100</v>
      </c>
      <c r="M38" s="45">
        <v>2362.3</v>
      </c>
      <c r="N38" s="45">
        <v>0</v>
      </c>
      <c r="O38" s="45">
        <v>0</v>
      </c>
    </row>
    <row r="39" spans="2:15" ht="15" customHeight="1">
      <c r="B39" s="29" t="s">
        <v>24</v>
      </c>
      <c r="C39" s="34" t="s">
        <v>62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</row>
    <row r="40" spans="2:15" ht="12" customHeight="1">
      <c r="B40" s="29" t="s">
        <v>18</v>
      </c>
      <c r="C40" s="30" t="s">
        <v>63</v>
      </c>
      <c r="D40" s="31">
        <v>2</v>
      </c>
      <c r="E40" s="54" t="s">
        <v>64</v>
      </c>
      <c r="F40" s="32">
        <v>200</v>
      </c>
      <c r="G40" s="32">
        <v>0</v>
      </c>
      <c r="H40" s="33">
        <v>0</v>
      </c>
      <c r="I40" s="33">
        <v>0</v>
      </c>
      <c r="J40" s="33">
        <v>200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</row>
    <row r="41" spans="2:15" ht="24" customHeight="1">
      <c r="B41" s="29">
        <v>2</v>
      </c>
      <c r="C41" s="30" t="s">
        <v>65</v>
      </c>
      <c r="D41" s="31">
        <v>8</v>
      </c>
      <c r="E41" s="31" t="s">
        <v>66</v>
      </c>
      <c r="F41" s="32">
        <v>1600</v>
      </c>
      <c r="G41" s="32">
        <v>0</v>
      </c>
      <c r="H41" s="33">
        <v>0</v>
      </c>
      <c r="I41" s="33">
        <v>0</v>
      </c>
      <c r="J41" s="33">
        <v>1600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</row>
    <row r="42" spans="2:15" ht="24" customHeight="1">
      <c r="B42" s="29">
        <v>3</v>
      </c>
      <c r="C42" s="30" t="s">
        <v>67</v>
      </c>
      <c r="D42" s="31">
        <v>6</v>
      </c>
      <c r="E42" s="31" t="s">
        <v>20</v>
      </c>
      <c r="F42" s="32">
        <v>12000</v>
      </c>
      <c r="G42" s="32">
        <v>2163.94</v>
      </c>
      <c r="H42" s="33">
        <v>2000</v>
      </c>
      <c r="I42" s="33">
        <v>360.66</v>
      </c>
      <c r="J42" s="33">
        <v>6000</v>
      </c>
      <c r="K42" s="33">
        <v>1081.97</v>
      </c>
      <c r="L42" s="33">
        <v>4000</v>
      </c>
      <c r="M42" s="33">
        <v>721.31</v>
      </c>
      <c r="N42" s="33">
        <v>0</v>
      </c>
      <c r="O42" s="33">
        <v>0</v>
      </c>
    </row>
    <row r="43" spans="2:15" ht="12" customHeight="1">
      <c r="B43" s="29" t="s">
        <v>59</v>
      </c>
      <c r="C43" s="30" t="s">
        <v>60</v>
      </c>
      <c r="D43" s="31">
        <v>0</v>
      </c>
      <c r="E43" s="31" t="s">
        <v>60</v>
      </c>
      <c r="F43" s="32">
        <v>0</v>
      </c>
      <c r="G43" s="32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</row>
    <row r="44" spans="2:15" ht="12" customHeight="1">
      <c r="B44" s="55" t="s">
        <v>61</v>
      </c>
      <c r="C44" s="56"/>
      <c r="D44" s="56"/>
      <c r="E44" s="57"/>
      <c r="F44" s="45">
        <v>13800</v>
      </c>
      <c r="G44" s="45">
        <v>2163.94</v>
      </c>
      <c r="H44" s="45">
        <v>2000</v>
      </c>
      <c r="I44" s="45">
        <v>360.66</v>
      </c>
      <c r="J44" s="45">
        <v>7800</v>
      </c>
      <c r="K44" s="45">
        <v>1081.97</v>
      </c>
      <c r="L44" s="45">
        <v>4000</v>
      </c>
      <c r="M44" s="45">
        <v>721.31</v>
      </c>
      <c r="N44" s="45">
        <v>0</v>
      </c>
      <c r="O44" s="45">
        <v>0</v>
      </c>
    </row>
    <row r="45" spans="2:15" ht="15" customHeight="1">
      <c r="B45" s="29" t="s">
        <v>27</v>
      </c>
      <c r="C45" s="34" t="s">
        <v>68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</row>
    <row r="46" spans="2:15" ht="12" customHeight="1">
      <c r="B46" s="29" t="s">
        <v>18</v>
      </c>
      <c r="C46" s="30" t="s">
        <v>63</v>
      </c>
      <c r="D46" s="31">
        <v>21</v>
      </c>
      <c r="E46" s="54" t="s">
        <v>69</v>
      </c>
      <c r="F46" s="32">
        <v>2100</v>
      </c>
      <c r="G46" s="32">
        <v>0</v>
      </c>
      <c r="H46" s="33">
        <v>0</v>
      </c>
      <c r="I46" s="33">
        <v>0</v>
      </c>
      <c r="J46" s="33">
        <v>2100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</row>
    <row r="47" spans="2:15" ht="24" customHeight="1">
      <c r="B47" s="29">
        <v>2</v>
      </c>
      <c r="C47" s="30" t="s">
        <v>65</v>
      </c>
      <c r="D47" s="31">
        <v>84</v>
      </c>
      <c r="E47" s="54" t="s">
        <v>66</v>
      </c>
      <c r="F47" s="32">
        <v>16800</v>
      </c>
      <c r="G47" s="32">
        <v>0</v>
      </c>
      <c r="H47" s="33">
        <v>0</v>
      </c>
      <c r="I47" s="33">
        <v>0</v>
      </c>
      <c r="J47" s="33">
        <v>16800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</row>
    <row r="48" spans="2:15" ht="12" customHeight="1">
      <c r="B48" s="29">
        <v>3</v>
      </c>
      <c r="C48" s="58" t="s">
        <v>60</v>
      </c>
      <c r="D48" s="31">
        <v>0</v>
      </c>
      <c r="E48" s="31" t="s">
        <v>60</v>
      </c>
      <c r="F48" s="32">
        <v>0</v>
      </c>
      <c r="G48" s="32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</row>
    <row r="49" spans="2:15" ht="12" customHeight="1">
      <c r="B49" s="29" t="s">
        <v>59</v>
      </c>
      <c r="C49" s="59" t="s">
        <v>60</v>
      </c>
      <c r="D49" s="31">
        <v>0</v>
      </c>
      <c r="E49" s="58" t="s">
        <v>60</v>
      </c>
      <c r="F49" s="32">
        <v>0</v>
      </c>
      <c r="G49" s="32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</row>
    <row r="50" spans="2:15" ht="12" customHeight="1">
      <c r="B50" s="55" t="s">
        <v>61</v>
      </c>
      <c r="C50" s="56"/>
      <c r="D50" s="56"/>
      <c r="E50" s="57"/>
      <c r="F50" s="45">
        <v>18900</v>
      </c>
      <c r="G50" s="45">
        <v>0</v>
      </c>
      <c r="H50" s="45">
        <v>0</v>
      </c>
      <c r="I50" s="45">
        <v>0</v>
      </c>
      <c r="J50" s="45">
        <v>18900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</row>
    <row r="51" spans="2:15" ht="15" customHeight="1">
      <c r="B51" s="29" t="s">
        <v>32</v>
      </c>
      <c r="C51" s="60" t="s">
        <v>60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</row>
    <row r="52" spans="2:15" ht="12" customHeight="1">
      <c r="B52" s="29" t="s">
        <v>18</v>
      </c>
      <c r="C52" s="63" t="s">
        <v>60</v>
      </c>
      <c r="D52" s="31">
        <v>0</v>
      </c>
      <c r="E52" s="54" t="s">
        <v>60</v>
      </c>
      <c r="F52" s="32">
        <v>0</v>
      </c>
      <c r="G52" s="32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</row>
    <row r="53" spans="2:15" ht="12" customHeight="1">
      <c r="B53" s="29">
        <v>2</v>
      </c>
      <c r="C53" s="63" t="s">
        <v>60</v>
      </c>
      <c r="D53" s="31">
        <v>0</v>
      </c>
      <c r="E53" s="54" t="s">
        <v>60</v>
      </c>
      <c r="F53" s="32">
        <v>0</v>
      </c>
      <c r="G53" s="32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</row>
    <row r="54" spans="2:15" ht="12" customHeight="1">
      <c r="B54" s="29" t="s">
        <v>59</v>
      </c>
      <c r="C54" s="63" t="s">
        <v>60</v>
      </c>
      <c r="D54" s="31">
        <v>0</v>
      </c>
      <c r="E54" s="54" t="s">
        <v>60</v>
      </c>
      <c r="F54" s="32">
        <v>0</v>
      </c>
      <c r="G54" s="32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</row>
    <row r="55" spans="2:15" ht="12" customHeight="1">
      <c r="B55" s="55" t="s">
        <v>61</v>
      </c>
      <c r="C55" s="56"/>
      <c r="D55" s="56"/>
      <c r="E55" s="57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</row>
    <row r="56" spans="2:15" ht="15" customHeight="1">
      <c r="B56" s="29" t="s">
        <v>38</v>
      </c>
      <c r="C56" s="60" t="s">
        <v>60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/>
    </row>
    <row r="57" spans="2:15" ht="12" customHeight="1">
      <c r="B57" s="29" t="s">
        <v>18</v>
      </c>
      <c r="C57" s="64" t="s">
        <v>60</v>
      </c>
      <c r="D57" s="64">
        <v>0</v>
      </c>
      <c r="E57" s="65" t="s">
        <v>60</v>
      </c>
      <c r="F57" s="3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</row>
    <row r="58" spans="2:15" ht="12" customHeight="1">
      <c r="B58" s="29">
        <v>2</v>
      </c>
      <c r="C58" s="64" t="s">
        <v>60</v>
      </c>
      <c r="D58" s="64">
        <v>0</v>
      </c>
      <c r="E58" s="64" t="s">
        <v>60</v>
      </c>
      <c r="F58" s="32">
        <v>0</v>
      </c>
      <c r="G58" s="32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</row>
    <row r="59" spans="2:15" ht="12" customHeight="1">
      <c r="B59" s="29" t="s">
        <v>59</v>
      </c>
      <c r="C59" s="64" t="s">
        <v>60</v>
      </c>
      <c r="D59" s="64">
        <v>0</v>
      </c>
      <c r="E59" s="64" t="s">
        <v>60</v>
      </c>
      <c r="F59" s="32">
        <v>0</v>
      </c>
      <c r="G59" s="32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</row>
    <row r="60" spans="2:15" ht="12" customHeight="1">
      <c r="B60" s="66" t="s">
        <v>61</v>
      </c>
      <c r="C60" s="67"/>
      <c r="D60" s="67"/>
      <c r="E60" s="68"/>
      <c r="F60" s="40">
        <v>0</v>
      </c>
      <c r="G60" s="40">
        <v>0</v>
      </c>
      <c r="H60" s="41">
        <f aca="true" t="shared" si="1" ref="H60:O60">SUM(H57:H59)</f>
        <v>0</v>
      </c>
      <c r="I60" s="41">
        <f t="shared" si="1"/>
        <v>0</v>
      </c>
      <c r="J60" s="41">
        <f t="shared" si="1"/>
        <v>0</v>
      </c>
      <c r="K60" s="41">
        <f t="shared" si="1"/>
        <v>0</v>
      </c>
      <c r="L60" s="41">
        <f t="shared" si="1"/>
        <v>0</v>
      </c>
      <c r="M60" s="41">
        <f t="shared" si="1"/>
        <v>0</v>
      </c>
      <c r="N60" s="41">
        <f t="shared" si="1"/>
        <v>0</v>
      </c>
      <c r="O60" s="41">
        <f t="shared" si="1"/>
        <v>0</v>
      </c>
    </row>
    <row r="61" spans="2:15" ht="12" customHeight="1">
      <c r="B61" s="69" t="s">
        <v>70</v>
      </c>
      <c r="C61" s="70"/>
      <c r="D61" s="71"/>
      <c r="E61" s="72"/>
      <c r="F61" s="32">
        <v>49300</v>
      </c>
      <c r="G61" s="32">
        <v>5157.39</v>
      </c>
      <c r="H61" s="33">
        <f aca="true" t="shared" si="2" ref="H61:O61">SUM(H38,H44,H50,H55,H60)</f>
        <v>3400</v>
      </c>
      <c r="I61" s="33">
        <f t="shared" si="2"/>
        <v>613.12</v>
      </c>
      <c r="J61" s="33">
        <f t="shared" si="2"/>
        <v>28800</v>
      </c>
      <c r="K61" s="33">
        <f t="shared" si="2"/>
        <v>1460.66</v>
      </c>
      <c r="L61" s="33">
        <f t="shared" si="2"/>
        <v>17100</v>
      </c>
      <c r="M61" s="33">
        <f t="shared" si="2"/>
        <v>3083.61</v>
      </c>
      <c r="N61" s="33">
        <f t="shared" si="2"/>
        <v>0</v>
      </c>
      <c r="O61" s="33">
        <f t="shared" si="2"/>
        <v>0</v>
      </c>
    </row>
    <row r="62" spans="2:15" ht="12" customHeight="1">
      <c r="B62" s="73" t="s">
        <v>71</v>
      </c>
      <c r="C62" s="74" t="s">
        <v>72</v>
      </c>
      <c r="D62" s="75"/>
      <c r="E62" s="76"/>
      <c r="F62" s="77">
        <v>109134</v>
      </c>
      <c r="G62" s="77">
        <v>9244.36</v>
      </c>
      <c r="H62" s="78">
        <f>SUM(H31,H61)</f>
        <v>31590</v>
      </c>
      <c r="I62" s="78">
        <f>SUM(I31,I61)</f>
        <v>3512.8100000000004</v>
      </c>
      <c r="J62" s="78">
        <f aca="true" t="shared" si="3" ref="J62:O62">SUM(J31,J61)</f>
        <v>44210</v>
      </c>
      <c r="K62" s="78">
        <f t="shared" si="3"/>
        <v>2055.7400000000002</v>
      </c>
      <c r="L62" s="78">
        <f t="shared" si="3"/>
        <v>33334</v>
      </c>
      <c r="M62" s="78">
        <f t="shared" si="3"/>
        <v>3675.81</v>
      </c>
      <c r="N62" s="78">
        <f t="shared" si="3"/>
        <v>0</v>
      </c>
      <c r="O62" s="78">
        <f t="shared" si="3"/>
        <v>0</v>
      </c>
    </row>
    <row r="63" spans="2:15" ht="12" customHeight="1" hidden="1">
      <c r="B63" s="79" t="s">
        <v>61</v>
      </c>
      <c r="C63" s="80"/>
      <c r="D63" s="80"/>
      <c r="E63" s="81"/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</row>
    <row r="64" spans="2:15" ht="12" customHeight="1" hidden="1">
      <c r="B64" s="83" t="s">
        <v>70</v>
      </c>
      <c r="C64" s="84"/>
      <c r="D64" s="85"/>
      <c r="E64" s="86"/>
      <c r="F64" s="87">
        <v>49300</v>
      </c>
      <c r="G64" s="87">
        <v>5157.39</v>
      </c>
      <c r="H64" s="87">
        <v>3400</v>
      </c>
      <c r="I64" s="87">
        <v>613.12</v>
      </c>
      <c r="J64" s="87">
        <v>28800</v>
      </c>
      <c r="K64" s="87">
        <v>1460.66</v>
      </c>
      <c r="L64" s="87">
        <v>17100</v>
      </c>
      <c r="M64" s="87">
        <v>3083.61</v>
      </c>
      <c r="N64" s="87">
        <v>0</v>
      </c>
      <c r="O64" s="87">
        <v>0</v>
      </c>
    </row>
    <row r="65" spans="2:15" ht="12" customHeight="1" hidden="1">
      <c r="B65" s="88" t="s">
        <v>71</v>
      </c>
      <c r="C65" s="89" t="s">
        <v>72</v>
      </c>
      <c r="D65" s="90"/>
      <c r="E65" s="91"/>
      <c r="F65" s="45">
        <v>85360</v>
      </c>
      <c r="G65" s="45">
        <v>5157.39</v>
      </c>
      <c r="H65" s="45">
        <v>15140</v>
      </c>
      <c r="I65" s="45">
        <v>613.12</v>
      </c>
      <c r="J65" s="45">
        <v>40540</v>
      </c>
      <c r="K65" s="45">
        <v>1460.66</v>
      </c>
      <c r="L65" s="45">
        <v>29680</v>
      </c>
      <c r="M65" s="45">
        <v>3083.61</v>
      </c>
      <c r="N65" s="45">
        <v>0</v>
      </c>
      <c r="O65" s="45">
        <v>0</v>
      </c>
    </row>
    <row r="66" spans="2:15" ht="12.75">
      <c r="B66" s="92" t="s">
        <v>73</v>
      </c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4"/>
      <c r="N66" s="94"/>
      <c r="O66" s="95"/>
    </row>
    <row r="67" spans="2:15" ht="12.75">
      <c r="B67" s="96" t="s">
        <v>74</v>
      </c>
      <c r="C67" s="97"/>
      <c r="D67" s="97"/>
      <c r="E67" s="97"/>
      <c r="F67" s="97"/>
      <c r="G67" s="97"/>
      <c r="H67" s="98"/>
      <c r="I67" s="98"/>
      <c r="J67" s="98"/>
      <c r="K67" s="98"/>
      <c r="L67" s="98"/>
      <c r="M67" s="98"/>
      <c r="N67" s="98"/>
      <c r="O67" s="99"/>
    </row>
    <row r="68" spans="2:15" ht="12.75" customHeight="1">
      <c r="B68" s="100" t="s">
        <v>75</v>
      </c>
      <c r="C68" s="101"/>
      <c r="D68" s="101"/>
      <c r="E68" s="101"/>
      <c r="F68" s="101"/>
      <c r="G68" s="101"/>
      <c r="H68" s="102"/>
      <c r="I68" s="102"/>
      <c r="J68" s="102"/>
      <c r="K68" s="102"/>
      <c r="L68" s="102"/>
      <c r="M68" s="102"/>
      <c r="N68" s="102"/>
      <c r="O68" s="103"/>
    </row>
    <row r="69" spans="2:15" ht="12.75">
      <c r="B69" s="104"/>
      <c r="C69" s="104"/>
      <c r="D69" s="104"/>
      <c r="E69" s="105"/>
      <c r="F69" s="104"/>
      <c r="G69" s="104"/>
      <c r="H69" s="104"/>
      <c r="I69" s="104"/>
      <c r="J69" s="104"/>
      <c r="K69" s="104"/>
      <c r="L69" s="104"/>
      <c r="M69" s="104"/>
      <c r="N69" s="104"/>
      <c r="O69" s="104"/>
    </row>
    <row r="70" spans="2:15" ht="12.7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</row>
    <row r="71" ht="12.75">
      <c r="E71" s="104"/>
    </row>
  </sheetData>
  <mergeCells count="39">
    <mergeCell ref="B68:G68"/>
    <mergeCell ref="B64:C64"/>
    <mergeCell ref="C65:E65"/>
    <mergeCell ref="B66:H66"/>
    <mergeCell ref="B67:G67"/>
    <mergeCell ref="B60:E60"/>
    <mergeCell ref="B61:C61"/>
    <mergeCell ref="C62:E62"/>
    <mergeCell ref="B63:E63"/>
    <mergeCell ref="B50:E50"/>
    <mergeCell ref="C51:O51"/>
    <mergeCell ref="B55:E55"/>
    <mergeCell ref="C56:O56"/>
    <mergeCell ref="B38:E38"/>
    <mergeCell ref="C39:O39"/>
    <mergeCell ref="B44:E44"/>
    <mergeCell ref="C45:O45"/>
    <mergeCell ref="C27:O27"/>
    <mergeCell ref="C29:O29"/>
    <mergeCell ref="C33:E33"/>
    <mergeCell ref="C34:O34"/>
    <mergeCell ref="C12:O12"/>
    <mergeCell ref="C14:O14"/>
    <mergeCell ref="C17:O17"/>
    <mergeCell ref="C21:O21"/>
    <mergeCell ref="L3:M3"/>
    <mergeCell ref="N3:O3"/>
    <mergeCell ref="C6:O6"/>
    <mergeCell ref="C7:O7"/>
    <mergeCell ref="B1:M1"/>
    <mergeCell ref="B2:B4"/>
    <mergeCell ref="C2:C4"/>
    <mergeCell ref="D2:E2"/>
    <mergeCell ref="F2:O2"/>
    <mergeCell ref="D3:D4"/>
    <mergeCell ref="E3:E4"/>
    <mergeCell ref="F3:G3"/>
    <mergeCell ref="H3:I3"/>
    <mergeCell ref="J3:K3"/>
  </mergeCells>
  <dataValidations count="3">
    <dataValidation type="decimal" allowBlank="1" showInputMessage="1" showErrorMessage="1" promptTitle="Wyjaśnienie" prompt="Niniejsza komórka zawiera formuły niechronione przed usunięciem. Oznacza to, że nie wolno ani wprowadzać ani usunąć wartości z tej komórki. W przypadku dodawania nowe wiersze, należy manualnie przyciągnąć formuły na nowe komórki w tej kolumni." errorTitle="Błąd:" error="Niepoprawna wartość dla tego pola. Należy podać wartość walutotwą" sqref="F8:G31 F35:G37 F40:G43 F46:G49 F52:G54 F57:G62">
      <formula1>0</formula1>
      <formula2>99999999999.99</formula2>
    </dataValidation>
    <dataValidation type="decimal" allowBlank="1" showInputMessage="1" showErrorMessage="1" errorTitle="Błąd:" error="Niepoprawna wartość dla tego pola. Należy podać wartość walutotwą" sqref="F44:G44 F32:G33 F50:G50 F63:G65 F55:G55 F38:G38 H57:O65 H52:O55 H46:O50 H40:O44 H35:O38 H8:O32">
      <formula1>0</formula1>
      <formula2>99999999999.99</formula2>
    </dataValidation>
    <dataValidation type="decimal" allowBlank="1" showInputMessage="1" showErrorMessage="1" errorTitle="Błąd:" error="Niewłaściwa wartość dla tego pola" sqref="D57:D62 D52:D54 D46:D49 D40:D43 D35:D37 D8:D31">
      <formula1>0</formula1>
      <formula2>99999999.9999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2009-12-09T15:16:53Z</dcterms:created>
  <dcterms:modified xsi:type="dcterms:W3CDTF">2009-12-09T15:17:28Z</dcterms:modified>
  <cp:category/>
  <cp:version/>
  <cp:contentType/>
  <cp:contentStatus/>
</cp:coreProperties>
</file>